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southtynesidegovuk-my.sharepoint.com/personal/gillian_quinn_southtyneside_gov_uk/Documents/Documents/_DIGITAL WORK/_LOCAL PLAN 2024/"/>
    </mc:Choice>
  </mc:AlternateContent>
  <xr:revisionPtr revIDLastSave="0" documentId="14_{AD881615-34B3-4D87-B67F-E206618A9D8B}" xr6:coauthVersionLast="47" xr6:coauthVersionMax="47" xr10:uidLastSave="{00000000-0000-0000-0000-000000000000}"/>
  <bookViews>
    <workbookView xWindow="140" yWindow="20" windowWidth="19060" windowHeight="10180" xr2:uid="{00000000-000D-0000-FFFF-FFFF00000000}"/>
  </bookViews>
  <sheets>
    <sheet name="Sites Assessment" sheetId="3" r:id="rId1"/>
    <sheet name="Calculations" sheetId="1" state="hidden" r:id="rId2"/>
  </sheets>
  <definedNames>
    <definedName name="_xlnm._FilterDatabase" localSheetId="1" hidden="1">Calculations!$X$1:$X$721</definedName>
    <definedName name="_xlnm._FilterDatabase" localSheetId="0" hidden="1">'Sites Assessment'!$B$27:$AH$102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3" l="1"/>
  <c r="C38" i="3"/>
  <c r="B97" i="3"/>
  <c r="B98" i="3"/>
  <c r="B99" i="3"/>
  <c r="B100" i="3"/>
  <c r="B101" i="3"/>
  <c r="C97" i="3"/>
  <c r="D97" i="3"/>
  <c r="E97" i="3"/>
  <c r="F97" i="3"/>
  <c r="G97" i="3"/>
  <c r="H97" i="3"/>
  <c r="I97" i="3"/>
  <c r="J97" i="3"/>
  <c r="K97" i="3"/>
  <c r="L97" i="3"/>
  <c r="M97" i="3"/>
  <c r="N97" i="3"/>
  <c r="O97" i="3"/>
  <c r="P97" i="3"/>
  <c r="Q97" i="3"/>
  <c r="R97" i="3"/>
  <c r="S97" i="3"/>
  <c r="T97" i="3"/>
  <c r="U97" i="3"/>
  <c r="V97" i="3"/>
  <c r="W97" i="3"/>
  <c r="X97" i="3"/>
  <c r="Y97" i="3"/>
  <c r="Z97" i="3"/>
  <c r="AA97" i="3"/>
  <c r="C98" i="3"/>
  <c r="D98" i="3"/>
  <c r="E98" i="3"/>
  <c r="F98" i="3"/>
  <c r="G98" i="3"/>
  <c r="H98" i="3"/>
  <c r="I98" i="3"/>
  <c r="J98" i="3"/>
  <c r="K98" i="3"/>
  <c r="L98" i="3"/>
  <c r="M98" i="3"/>
  <c r="N98" i="3"/>
  <c r="O98" i="3"/>
  <c r="P98" i="3"/>
  <c r="Q98" i="3"/>
  <c r="R98" i="3"/>
  <c r="S98" i="3"/>
  <c r="T98" i="3"/>
  <c r="U98" i="3"/>
  <c r="V98" i="3"/>
  <c r="W98" i="3"/>
  <c r="X98" i="3"/>
  <c r="Y98" i="3"/>
  <c r="Z98" i="3"/>
  <c r="AA98" i="3"/>
  <c r="C99" i="3"/>
  <c r="D99" i="3"/>
  <c r="E99" i="3"/>
  <c r="F99" i="3"/>
  <c r="G99" i="3"/>
  <c r="H99" i="3"/>
  <c r="I99" i="3"/>
  <c r="J99" i="3"/>
  <c r="K99" i="3"/>
  <c r="L99" i="3"/>
  <c r="M99" i="3"/>
  <c r="N99" i="3"/>
  <c r="O99" i="3"/>
  <c r="P99" i="3"/>
  <c r="Q99" i="3"/>
  <c r="R99" i="3"/>
  <c r="S99" i="3"/>
  <c r="T99" i="3"/>
  <c r="U99" i="3"/>
  <c r="V99" i="3"/>
  <c r="W99" i="3"/>
  <c r="X99" i="3"/>
  <c r="Y99" i="3"/>
  <c r="Z99" i="3"/>
  <c r="AA99" i="3"/>
  <c r="C100" i="3"/>
  <c r="D100" i="3"/>
  <c r="E100" i="3"/>
  <c r="F100" i="3"/>
  <c r="G100" i="3"/>
  <c r="H100" i="3"/>
  <c r="I100" i="3"/>
  <c r="J100" i="3"/>
  <c r="K100" i="3"/>
  <c r="L100" i="3"/>
  <c r="M100" i="3"/>
  <c r="N100" i="3"/>
  <c r="O100" i="3"/>
  <c r="P100" i="3"/>
  <c r="Q100" i="3"/>
  <c r="R100" i="3"/>
  <c r="S100" i="3"/>
  <c r="T100" i="3"/>
  <c r="U100" i="3"/>
  <c r="V100" i="3"/>
  <c r="W100" i="3"/>
  <c r="X100" i="3"/>
  <c r="Y100" i="3"/>
  <c r="Z100" i="3"/>
  <c r="AA100" i="3"/>
  <c r="C101" i="3"/>
  <c r="D101" i="3"/>
  <c r="E101" i="3"/>
  <c r="F101" i="3"/>
  <c r="G101" i="3"/>
  <c r="H101" i="3"/>
  <c r="I101" i="3"/>
  <c r="J101" i="3"/>
  <c r="K101" i="3"/>
  <c r="L101" i="3"/>
  <c r="M101" i="3"/>
  <c r="N101" i="3"/>
  <c r="O101" i="3"/>
  <c r="P101" i="3"/>
  <c r="Q101" i="3"/>
  <c r="R101" i="3"/>
  <c r="S101" i="3"/>
  <c r="T101" i="3"/>
  <c r="U101" i="3"/>
  <c r="V101" i="3"/>
  <c r="W101" i="3"/>
  <c r="X101" i="3"/>
  <c r="Y101" i="3"/>
  <c r="Z101" i="3"/>
  <c r="AA101" i="3"/>
  <c r="B102" i="3"/>
  <c r="C102" i="3"/>
  <c r="D102" i="3"/>
  <c r="E102" i="3"/>
  <c r="F102" i="3"/>
  <c r="G102" i="3"/>
  <c r="H102" i="3"/>
  <c r="I102" i="3"/>
  <c r="J102" i="3"/>
  <c r="K102" i="3"/>
  <c r="L102" i="3"/>
  <c r="M102" i="3"/>
  <c r="N102" i="3"/>
  <c r="O102" i="3"/>
  <c r="P102" i="3"/>
  <c r="Q102" i="3"/>
  <c r="R102" i="3"/>
  <c r="S102" i="3"/>
  <c r="T102" i="3"/>
  <c r="U102" i="3"/>
  <c r="V102" i="3"/>
  <c r="W102" i="3"/>
  <c r="X102" i="3"/>
  <c r="Y102" i="3"/>
  <c r="Z102" i="3"/>
  <c r="AA102" i="3"/>
  <c r="AG724" i="1" l="1"/>
  <c r="AG725" i="1"/>
  <c r="AG726" i="1"/>
  <c r="AG727" i="1"/>
  <c r="AG728" i="1"/>
  <c r="AE724" i="1"/>
  <c r="AE725" i="1"/>
  <c r="AE726" i="1"/>
  <c r="AE727" i="1"/>
  <c r="AE728" i="1"/>
  <c r="AC724" i="1"/>
  <c r="AC725" i="1"/>
  <c r="AC726" i="1"/>
  <c r="AC727" i="1"/>
  <c r="AC728" i="1"/>
  <c r="AC723" i="1"/>
  <c r="AA724" i="1"/>
  <c r="AA725" i="1"/>
  <c r="AA726" i="1"/>
  <c r="AA727" i="1"/>
  <c r="AA728" i="1"/>
  <c r="AA723" i="1"/>
  <c r="AG723" i="1"/>
  <c r="AE723" i="1"/>
  <c r="X723" i="1"/>
  <c r="X724" i="1"/>
  <c r="X725" i="1"/>
  <c r="X726" i="1"/>
  <c r="X727" i="1"/>
  <c r="X728" i="1"/>
  <c r="V723" i="1"/>
  <c r="V724" i="1"/>
  <c r="V725" i="1"/>
  <c r="V726" i="1"/>
  <c r="V727" i="1"/>
  <c r="V728" i="1"/>
  <c r="U723" i="1"/>
  <c r="U724" i="1"/>
  <c r="U725" i="1"/>
  <c r="U726" i="1"/>
  <c r="U727" i="1"/>
  <c r="U728" i="1"/>
  <c r="T724" i="1"/>
  <c r="T725" i="1"/>
  <c r="T726" i="1"/>
  <c r="T727" i="1"/>
  <c r="T728" i="1"/>
  <c r="S724" i="1"/>
  <c r="S725" i="1"/>
  <c r="S726" i="1"/>
  <c r="S727" i="1"/>
  <c r="S728" i="1"/>
  <c r="R727" i="1"/>
  <c r="R728" i="1"/>
  <c r="Q723" i="1"/>
  <c r="Q724" i="1"/>
  <c r="Q725" i="1"/>
  <c r="Q726" i="1"/>
  <c r="Q727" i="1"/>
  <c r="Q728" i="1"/>
  <c r="O724" i="1"/>
  <c r="O725" i="1"/>
  <c r="O726" i="1"/>
  <c r="O727" i="1"/>
  <c r="O728" i="1"/>
  <c r="O723" i="1"/>
  <c r="T723" i="1" s="1"/>
  <c r="S723" i="1"/>
  <c r="R726" i="1"/>
  <c r="R725" i="1"/>
  <c r="R724" i="1"/>
  <c r="R723" i="1"/>
  <c r="J724" i="1"/>
  <c r="K724" i="1"/>
  <c r="L724" i="1"/>
  <c r="J725" i="1"/>
  <c r="K725" i="1"/>
  <c r="L725" i="1"/>
  <c r="J726" i="1"/>
  <c r="K726" i="1"/>
  <c r="L726" i="1"/>
  <c r="J727" i="1"/>
  <c r="K727" i="1"/>
  <c r="L727" i="1"/>
  <c r="J728" i="1"/>
  <c r="K728" i="1"/>
  <c r="L728" i="1"/>
  <c r="I727" i="1"/>
  <c r="I728" i="1"/>
  <c r="H724" i="1"/>
  <c r="H725" i="1"/>
  <c r="H726" i="1"/>
  <c r="H727" i="1"/>
  <c r="H728" i="1"/>
  <c r="H723" i="1"/>
  <c r="L723" i="1"/>
  <c r="K723" i="1"/>
  <c r="J723" i="1"/>
  <c r="I726" i="1"/>
  <c r="I725" i="1"/>
  <c r="I724" i="1"/>
  <c r="I723" i="1"/>
  <c r="Z38" i="3"/>
  <c r="X38" i="3"/>
  <c r="V38" i="3"/>
  <c r="T38" i="3"/>
  <c r="R38" i="3"/>
  <c r="L38" i="3"/>
  <c r="J38" i="3"/>
  <c r="H38" i="3"/>
  <c r="E38" i="3"/>
  <c r="D38" i="3"/>
  <c r="B38" i="3"/>
  <c r="AG722" i="1"/>
  <c r="AA38" i="3" s="1"/>
  <c r="AE722" i="1"/>
  <c r="U38" i="3" s="1"/>
  <c r="AC722" i="1"/>
  <c r="W38" i="3" s="1"/>
  <c r="AA722" i="1"/>
  <c r="Y38" i="3" s="1"/>
  <c r="U722" i="1"/>
  <c r="R722" i="1"/>
  <c r="S38" i="3" s="1"/>
  <c r="S722" i="1"/>
  <c r="O722" i="1"/>
  <c r="T722" i="1" s="1"/>
  <c r="Q38" i="3" s="1"/>
  <c r="H722" i="1"/>
  <c r="L722" i="1" s="1"/>
  <c r="G38" i="3" s="1"/>
  <c r="I722" i="1"/>
  <c r="J722" i="1"/>
  <c r="K38" i="3" s="1"/>
  <c r="K722" i="1"/>
  <c r="I38" i="3" s="1"/>
  <c r="X722" i="1" l="1"/>
  <c r="M38" i="3"/>
  <c r="F38" i="3"/>
  <c r="Q722" i="1"/>
  <c r="P38" i="3"/>
  <c r="B87" i="3"/>
  <c r="C87" i="3"/>
  <c r="D87" i="3"/>
  <c r="E87" i="3"/>
  <c r="H87" i="3"/>
  <c r="J87" i="3"/>
  <c r="L87" i="3"/>
  <c r="R87" i="3"/>
  <c r="T87" i="3"/>
  <c r="V87" i="3"/>
  <c r="X87" i="3"/>
  <c r="Z87" i="3"/>
  <c r="B88" i="3"/>
  <c r="C88" i="3"/>
  <c r="D88" i="3"/>
  <c r="E88" i="3"/>
  <c r="H88" i="3"/>
  <c r="J88" i="3"/>
  <c r="L88" i="3"/>
  <c r="R88" i="3"/>
  <c r="T88" i="3"/>
  <c r="V88" i="3"/>
  <c r="X88" i="3"/>
  <c r="Z88" i="3"/>
  <c r="B89" i="3"/>
  <c r="C89" i="3"/>
  <c r="D89" i="3"/>
  <c r="E89" i="3"/>
  <c r="H89" i="3"/>
  <c r="J89" i="3"/>
  <c r="L89" i="3"/>
  <c r="R89" i="3"/>
  <c r="T89" i="3"/>
  <c r="V89" i="3"/>
  <c r="X89" i="3"/>
  <c r="Z89" i="3"/>
  <c r="B90" i="3"/>
  <c r="C90" i="3"/>
  <c r="D90" i="3"/>
  <c r="E90" i="3"/>
  <c r="H90" i="3"/>
  <c r="J90" i="3"/>
  <c r="L90" i="3"/>
  <c r="R90" i="3"/>
  <c r="T90" i="3"/>
  <c r="V90" i="3"/>
  <c r="X90" i="3"/>
  <c r="Z90" i="3"/>
  <c r="B91" i="3"/>
  <c r="C91" i="3"/>
  <c r="D91" i="3"/>
  <c r="E91" i="3"/>
  <c r="H91" i="3"/>
  <c r="J91" i="3"/>
  <c r="L91" i="3"/>
  <c r="R91" i="3"/>
  <c r="T91" i="3"/>
  <c r="V91" i="3"/>
  <c r="X91" i="3"/>
  <c r="Z91" i="3"/>
  <c r="B92" i="3"/>
  <c r="C92" i="3"/>
  <c r="D92" i="3"/>
  <c r="E92" i="3"/>
  <c r="H92" i="3"/>
  <c r="J92" i="3"/>
  <c r="L92" i="3"/>
  <c r="R92" i="3"/>
  <c r="T92" i="3"/>
  <c r="V92" i="3"/>
  <c r="X92" i="3"/>
  <c r="Z92" i="3"/>
  <c r="N38" i="3" l="1"/>
  <c r="V722" i="1"/>
  <c r="O38" i="3" s="1"/>
  <c r="AE6" i="1"/>
  <c r="AG6" i="1"/>
  <c r="AA6" i="1"/>
  <c r="AC6" i="1"/>
  <c r="R6" i="1"/>
  <c r="S6" i="1"/>
  <c r="U6" i="1"/>
  <c r="O6" i="1"/>
  <c r="Q6" i="1" s="1"/>
  <c r="I6" i="1"/>
  <c r="J6" i="1"/>
  <c r="K6" i="1"/>
  <c r="H6" i="1"/>
  <c r="L6" i="1" s="1"/>
  <c r="Z71" i="3"/>
  <c r="X71" i="3"/>
  <c r="V71" i="3"/>
  <c r="T71" i="3"/>
  <c r="R71" i="3"/>
  <c r="L71" i="3"/>
  <c r="J71" i="3"/>
  <c r="H71" i="3"/>
  <c r="E71" i="3"/>
  <c r="D71" i="3"/>
  <c r="C71" i="3"/>
  <c r="B71" i="3"/>
  <c r="Z59" i="3"/>
  <c r="X59" i="3"/>
  <c r="V59" i="3"/>
  <c r="T59" i="3"/>
  <c r="R59" i="3"/>
  <c r="L59" i="3"/>
  <c r="J59" i="3"/>
  <c r="H59" i="3"/>
  <c r="E59" i="3"/>
  <c r="D59" i="3"/>
  <c r="C59" i="3"/>
  <c r="B59" i="3"/>
  <c r="Z57" i="3"/>
  <c r="X57" i="3"/>
  <c r="V57" i="3"/>
  <c r="T57" i="3"/>
  <c r="R57" i="3"/>
  <c r="L57" i="3"/>
  <c r="J57" i="3"/>
  <c r="H57" i="3"/>
  <c r="E57" i="3"/>
  <c r="D57" i="3"/>
  <c r="C57" i="3"/>
  <c r="B57" i="3"/>
  <c r="Z64" i="3"/>
  <c r="X64" i="3"/>
  <c r="V64" i="3"/>
  <c r="T64" i="3"/>
  <c r="R64" i="3"/>
  <c r="L64" i="3"/>
  <c r="J64" i="3"/>
  <c r="H64" i="3"/>
  <c r="E64" i="3"/>
  <c r="D64" i="3"/>
  <c r="C64" i="3"/>
  <c r="B64" i="3"/>
  <c r="Z53" i="3"/>
  <c r="X53" i="3"/>
  <c r="V53" i="3"/>
  <c r="T53" i="3"/>
  <c r="R53" i="3"/>
  <c r="L53" i="3"/>
  <c r="J53" i="3"/>
  <c r="H53" i="3"/>
  <c r="E53" i="3"/>
  <c r="D53" i="3"/>
  <c r="C53" i="3"/>
  <c r="B53" i="3"/>
  <c r="Z54" i="3"/>
  <c r="X54" i="3"/>
  <c r="V54" i="3"/>
  <c r="T54" i="3"/>
  <c r="R54" i="3"/>
  <c r="L54" i="3"/>
  <c r="J54" i="3"/>
  <c r="H54" i="3"/>
  <c r="E54" i="3"/>
  <c r="D54" i="3"/>
  <c r="C54" i="3"/>
  <c r="B54" i="3"/>
  <c r="Z68" i="3"/>
  <c r="X68" i="3"/>
  <c r="V68" i="3"/>
  <c r="T68" i="3"/>
  <c r="R68" i="3"/>
  <c r="L68" i="3"/>
  <c r="J68" i="3"/>
  <c r="H68" i="3"/>
  <c r="E68" i="3"/>
  <c r="D68" i="3"/>
  <c r="C68" i="3"/>
  <c r="B68" i="3"/>
  <c r="R81" i="3"/>
  <c r="T81" i="3"/>
  <c r="V81" i="3"/>
  <c r="X81" i="3"/>
  <c r="Z81" i="3"/>
  <c r="Z80" i="3"/>
  <c r="X80" i="3"/>
  <c r="V80" i="3"/>
  <c r="T80" i="3"/>
  <c r="R80" i="3"/>
  <c r="B81" i="3"/>
  <c r="C81" i="3"/>
  <c r="D81" i="3"/>
  <c r="E81" i="3"/>
  <c r="H81" i="3"/>
  <c r="J81" i="3"/>
  <c r="L81" i="3"/>
  <c r="L80" i="3"/>
  <c r="J80" i="3"/>
  <c r="H80" i="3"/>
  <c r="E80" i="3"/>
  <c r="D80" i="3"/>
  <c r="C80" i="3"/>
  <c r="B80" i="3"/>
  <c r="Z46" i="3"/>
  <c r="X46" i="3"/>
  <c r="V46" i="3"/>
  <c r="T46" i="3"/>
  <c r="R46" i="3"/>
  <c r="L46" i="3"/>
  <c r="J46" i="3"/>
  <c r="H46" i="3"/>
  <c r="E46" i="3"/>
  <c r="D46" i="3"/>
  <c r="C46" i="3"/>
  <c r="B46" i="3"/>
  <c r="Z56" i="3"/>
  <c r="X56" i="3"/>
  <c r="V56" i="3"/>
  <c r="T56" i="3"/>
  <c r="R56" i="3"/>
  <c r="L56" i="3"/>
  <c r="J56" i="3"/>
  <c r="H56" i="3"/>
  <c r="E56" i="3"/>
  <c r="D56" i="3"/>
  <c r="C56" i="3"/>
  <c r="B56" i="3"/>
  <c r="Z45" i="3"/>
  <c r="X45" i="3"/>
  <c r="V45" i="3"/>
  <c r="T45" i="3"/>
  <c r="R45" i="3"/>
  <c r="L45" i="3"/>
  <c r="J45" i="3"/>
  <c r="H45" i="3"/>
  <c r="E45" i="3"/>
  <c r="D45" i="3"/>
  <c r="C45" i="3"/>
  <c r="B45" i="3"/>
  <c r="Z70" i="3"/>
  <c r="X70" i="3"/>
  <c r="V70" i="3"/>
  <c r="T70" i="3"/>
  <c r="R70" i="3"/>
  <c r="L70" i="3"/>
  <c r="J70" i="3"/>
  <c r="H70" i="3"/>
  <c r="E70" i="3"/>
  <c r="D70" i="3"/>
  <c r="C70" i="3"/>
  <c r="B70" i="3"/>
  <c r="Z76" i="3"/>
  <c r="X76" i="3"/>
  <c r="V76" i="3"/>
  <c r="T76" i="3"/>
  <c r="R76" i="3"/>
  <c r="L76" i="3"/>
  <c r="J76" i="3"/>
  <c r="H76" i="3"/>
  <c r="E76" i="3"/>
  <c r="D76" i="3"/>
  <c r="C76" i="3"/>
  <c r="B76" i="3"/>
  <c r="Z44" i="3"/>
  <c r="X44" i="3"/>
  <c r="V44" i="3"/>
  <c r="T44" i="3"/>
  <c r="R44" i="3"/>
  <c r="L44" i="3"/>
  <c r="J44" i="3"/>
  <c r="H44" i="3"/>
  <c r="E44" i="3"/>
  <c r="D44" i="3"/>
  <c r="C44" i="3"/>
  <c r="B44" i="3"/>
  <c r="Z79" i="3"/>
  <c r="X79" i="3"/>
  <c r="V79" i="3"/>
  <c r="T79" i="3"/>
  <c r="R79" i="3"/>
  <c r="L79" i="3"/>
  <c r="J79" i="3"/>
  <c r="H79" i="3"/>
  <c r="E79" i="3"/>
  <c r="D79" i="3"/>
  <c r="C79" i="3"/>
  <c r="B79" i="3"/>
  <c r="Z78" i="3"/>
  <c r="X78" i="3"/>
  <c r="V78" i="3"/>
  <c r="T78" i="3"/>
  <c r="R78" i="3"/>
  <c r="L78" i="3"/>
  <c r="J78" i="3"/>
  <c r="H78" i="3"/>
  <c r="E78" i="3"/>
  <c r="D78" i="3"/>
  <c r="C78" i="3"/>
  <c r="B78" i="3"/>
  <c r="Z36" i="3"/>
  <c r="X36" i="3"/>
  <c r="V36" i="3"/>
  <c r="T36" i="3"/>
  <c r="R36" i="3"/>
  <c r="L36" i="3"/>
  <c r="J36" i="3"/>
  <c r="H36" i="3"/>
  <c r="E36" i="3"/>
  <c r="D36" i="3"/>
  <c r="C36" i="3"/>
  <c r="B36" i="3"/>
  <c r="Z32" i="3"/>
  <c r="X32" i="3"/>
  <c r="V32" i="3"/>
  <c r="T32" i="3"/>
  <c r="R32" i="3"/>
  <c r="L32" i="3"/>
  <c r="J32" i="3"/>
  <c r="H32" i="3"/>
  <c r="E32" i="3"/>
  <c r="D32" i="3"/>
  <c r="C32" i="3"/>
  <c r="B32" i="3"/>
  <c r="AG721" i="1"/>
  <c r="AE721" i="1"/>
  <c r="AC721" i="1"/>
  <c r="AA721" i="1"/>
  <c r="U721" i="1"/>
  <c r="S721" i="1"/>
  <c r="R721" i="1"/>
  <c r="O721" i="1"/>
  <c r="K721" i="1"/>
  <c r="J721" i="1"/>
  <c r="I721" i="1"/>
  <c r="H721" i="1"/>
  <c r="L721" i="1" s="1"/>
  <c r="AG720" i="1"/>
  <c r="AE720" i="1"/>
  <c r="AC720" i="1"/>
  <c r="AA720" i="1"/>
  <c r="U720" i="1"/>
  <c r="S720" i="1"/>
  <c r="R720" i="1"/>
  <c r="O720" i="1"/>
  <c r="T720" i="1" s="1"/>
  <c r="K720" i="1"/>
  <c r="J720" i="1"/>
  <c r="I720" i="1"/>
  <c r="H720" i="1"/>
  <c r="L720" i="1" s="1"/>
  <c r="AG719" i="1"/>
  <c r="AE719" i="1"/>
  <c r="AC719" i="1"/>
  <c r="W96" i="3" s="1"/>
  <c r="AA719" i="1"/>
  <c r="U719" i="1"/>
  <c r="S719" i="1"/>
  <c r="R719" i="1"/>
  <c r="O719" i="1"/>
  <c r="T719" i="1" s="1"/>
  <c r="K719" i="1"/>
  <c r="J719" i="1"/>
  <c r="I719" i="1"/>
  <c r="M96" i="3" s="1"/>
  <c r="H719" i="1"/>
  <c r="L719" i="1" s="1"/>
  <c r="AG718" i="1"/>
  <c r="AE718" i="1"/>
  <c r="AC718" i="1"/>
  <c r="AA718" i="1"/>
  <c r="U718" i="1"/>
  <c r="S718" i="1"/>
  <c r="R718" i="1"/>
  <c r="S95" i="3" s="1"/>
  <c r="O718" i="1"/>
  <c r="K718" i="1"/>
  <c r="J718" i="1"/>
  <c r="I718" i="1"/>
  <c r="H718" i="1"/>
  <c r="L718" i="1" s="1"/>
  <c r="G95" i="3" s="1"/>
  <c r="AG717" i="1"/>
  <c r="AE717" i="1"/>
  <c r="AC717" i="1"/>
  <c r="AA717" i="1"/>
  <c r="U717" i="1"/>
  <c r="S717" i="1"/>
  <c r="R717" i="1"/>
  <c r="O717" i="1"/>
  <c r="K717" i="1"/>
  <c r="J717" i="1"/>
  <c r="I717" i="1"/>
  <c r="H717" i="1"/>
  <c r="L717" i="1" s="1"/>
  <c r="AG716" i="1"/>
  <c r="AE716" i="1"/>
  <c r="AC716" i="1"/>
  <c r="AA716" i="1"/>
  <c r="U716" i="1"/>
  <c r="S716" i="1"/>
  <c r="R716" i="1"/>
  <c r="S94" i="3" s="1"/>
  <c r="O716" i="1"/>
  <c r="P94" i="3" s="1"/>
  <c r="K716" i="1"/>
  <c r="J716" i="1"/>
  <c r="I716" i="1"/>
  <c r="H716" i="1"/>
  <c r="L716" i="1" s="1"/>
  <c r="AG715" i="1"/>
  <c r="AE715" i="1"/>
  <c r="AC715" i="1"/>
  <c r="W93" i="3" s="1"/>
  <c r="AA715" i="1"/>
  <c r="U715" i="1"/>
  <c r="S715" i="1"/>
  <c r="R715" i="1"/>
  <c r="O715" i="1"/>
  <c r="T715" i="1" s="1"/>
  <c r="K715" i="1"/>
  <c r="J715" i="1"/>
  <c r="K93" i="3" s="1"/>
  <c r="I715" i="1"/>
  <c r="H715" i="1"/>
  <c r="L715" i="1" s="1"/>
  <c r="AG714" i="1"/>
  <c r="AE714" i="1"/>
  <c r="AC714" i="1"/>
  <c r="AA714" i="1"/>
  <c r="U714" i="1"/>
  <c r="S714" i="1"/>
  <c r="R714" i="1"/>
  <c r="O714" i="1"/>
  <c r="T714" i="1" s="1"/>
  <c r="K714" i="1"/>
  <c r="J714" i="1"/>
  <c r="I714" i="1"/>
  <c r="H714" i="1"/>
  <c r="L714" i="1" s="1"/>
  <c r="AG713" i="1"/>
  <c r="AE713" i="1"/>
  <c r="AC713" i="1"/>
  <c r="AA713" i="1"/>
  <c r="U713" i="1"/>
  <c r="S713" i="1"/>
  <c r="R713" i="1"/>
  <c r="O713" i="1"/>
  <c r="K713" i="1"/>
  <c r="J713" i="1"/>
  <c r="I713" i="1"/>
  <c r="H713" i="1"/>
  <c r="AG712" i="1"/>
  <c r="AE712" i="1"/>
  <c r="AC712" i="1"/>
  <c r="AA712" i="1"/>
  <c r="U712" i="1"/>
  <c r="S712" i="1"/>
  <c r="R712" i="1"/>
  <c r="O712" i="1"/>
  <c r="T712" i="1" s="1"/>
  <c r="K712" i="1"/>
  <c r="J712" i="1"/>
  <c r="I712" i="1"/>
  <c r="H712" i="1"/>
  <c r="AG711" i="1"/>
  <c r="AE711" i="1"/>
  <c r="AC711" i="1"/>
  <c r="AA711" i="1"/>
  <c r="U711" i="1"/>
  <c r="S711" i="1"/>
  <c r="R711" i="1"/>
  <c r="O711" i="1"/>
  <c r="K711" i="1"/>
  <c r="J711" i="1"/>
  <c r="I711" i="1"/>
  <c r="H711" i="1"/>
  <c r="AG710" i="1"/>
  <c r="AE710" i="1"/>
  <c r="AC710" i="1"/>
  <c r="AA710" i="1"/>
  <c r="U710" i="1"/>
  <c r="S710" i="1"/>
  <c r="R710" i="1"/>
  <c r="Q710" i="1"/>
  <c r="O710" i="1"/>
  <c r="K710" i="1"/>
  <c r="J710" i="1"/>
  <c r="I710" i="1"/>
  <c r="H710" i="1"/>
  <c r="AG709" i="1"/>
  <c r="AE709" i="1"/>
  <c r="AC709" i="1"/>
  <c r="AA709" i="1"/>
  <c r="U709" i="1"/>
  <c r="S709" i="1"/>
  <c r="R709" i="1"/>
  <c r="O709" i="1"/>
  <c r="K709" i="1"/>
  <c r="J709" i="1"/>
  <c r="I709" i="1"/>
  <c r="H709" i="1"/>
  <c r="AG708" i="1"/>
  <c r="AA92" i="3" s="1"/>
  <c r="AE708" i="1"/>
  <c r="U92" i="3" s="1"/>
  <c r="AC708" i="1"/>
  <c r="W92" i="3" s="1"/>
  <c r="AA708" i="1"/>
  <c r="Y92" i="3" s="1"/>
  <c r="U708" i="1"/>
  <c r="S708" i="1"/>
  <c r="R708" i="1"/>
  <c r="S92" i="3" s="1"/>
  <c r="O708" i="1"/>
  <c r="P92" i="3" s="1"/>
  <c r="K708" i="1"/>
  <c r="I92" i="3" s="1"/>
  <c r="J708" i="1"/>
  <c r="I708" i="1"/>
  <c r="M92" i="3" s="1"/>
  <c r="H708" i="1"/>
  <c r="F92" i="3" s="1"/>
  <c r="AG707" i="1"/>
  <c r="AE707" i="1"/>
  <c r="AC707" i="1"/>
  <c r="AA707" i="1"/>
  <c r="U707" i="1"/>
  <c r="S707" i="1"/>
  <c r="R707" i="1"/>
  <c r="O707" i="1"/>
  <c r="Q707" i="1" s="1"/>
  <c r="K707" i="1"/>
  <c r="J707" i="1"/>
  <c r="I707" i="1"/>
  <c r="H707" i="1"/>
  <c r="AG706" i="1"/>
  <c r="AA91" i="3" s="1"/>
  <c r="AE706" i="1"/>
  <c r="U91" i="3" s="1"/>
  <c r="AC706" i="1"/>
  <c r="W91" i="3" s="1"/>
  <c r="AA706" i="1"/>
  <c r="Y91" i="3" s="1"/>
  <c r="U706" i="1"/>
  <c r="S706" i="1"/>
  <c r="R706" i="1"/>
  <c r="S91" i="3" s="1"/>
  <c r="O706" i="1"/>
  <c r="P91" i="3" s="1"/>
  <c r="K706" i="1"/>
  <c r="I91" i="3" s="1"/>
  <c r="J706" i="1"/>
  <c r="K91" i="3" s="1"/>
  <c r="I706" i="1"/>
  <c r="M91" i="3" s="1"/>
  <c r="H706" i="1"/>
  <c r="AG705" i="1"/>
  <c r="AA90" i="3" s="1"/>
  <c r="AE705" i="1"/>
  <c r="U90" i="3" s="1"/>
  <c r="AC705" i="1"/>
  <c r="W90" i="3" s="1"/>
  <c r="AA705" i="1"/>
  <c r="Y90" i="3" s="1"/>
  <c r="U705" i="1"/>
  <c r="S705" i="1"/>
  <c r="R705" i="1"/>
  <c r="S90" i="3" s="1"/>
  <c r="O705" i="1"/>
  <c r="K705" i="1"/>
  <c r="I90" i="3" s="1"/>
  <c r="J705" i="1"/>
  <c r="K90" i="3" s="1"/>
  <c r="I705" i="1"/>
  <c r="H705" i="1"/>
  <c r="AG704" i="1"/>
  <c r="AA89" i="3" s="1"/>
  <c r="AE704" i="1"/>
  <c r="U89" i="3" s="1"/>
  <c r="AC704" i="1"/>
  <c r="W89" i="3" s="1"/>
  <c r="AA704" i="1"/>
  <c r="Y89" i="3" s="1"/>
  <c r="U704" i="1"/>
  <c r="S704" i="1"/>
  <c r="R704" i="1"/>
  <c r="S89" i="3" s="1"/>
  <c r="O704" i="1"/>
  <c r="K704" i="1"/>
  <c r="I89" i="3" s="1"/>
  <c r="J704" i="1"/>
  <c r="K89" i="3" s="1"/>
  <c r="I704" i="1"/>
  <c r="M89" i="3" s="1"/>
  <c r="H704" i="1"/>
  <c r="AG703" i="1"/>
  <c r="AE703" i="1"/>
  <c r="AC703" i="1"/>
  <c r="AA703" i="1"/>
  <c r="U703" i="1"/>
  <c r="S703" i="1"/>
  <c r="R703" i="1"/>
  <c r="O703" i="1"/>
  <c r="T703" i="1" s="1"/>
  <c r="K703" i="1"/>
  <c r="J703" i="1"/>
  <c r="I703" i="1"/>
  <c r="H703" i="1"/>
  <c r="AG702" i="1"/>
  <c r="AA88" i="3" s="1"/>
  <c r="AE702" i="1"/>
  <c r="U88" i="3" s="1"/>
  <c r="AC702" i="1"/>
  <c r="W88" i="3" s="1"/>
  <c r="AA702" i="1"/>
  <c r="Y88" i="3" s="1"/>
  <c r="U702" i="1"/>
  <c r="S702" i="1"/>
  <c r="R702" i="1"/>
  <c r="S88" i="3" s="1"/>
  <c r="O702" i="1"/>
  <c r="P88" i="3" s="1"/>
  <c r="K702" i="1"/>
  <c r="I88" i="3" s="1"/>
  <c r="J702" i="1"/>
  <c r="K88" i="3" s="1"/>
  <c r="I702" i="1"/>
  <c r="M88" i="3" s="1"/>
  <c r="H702" i="1"/>
  <c r="AG701" i="1"/>
  <c r="AE701" i="1"/>
  <c r="AC701" i="1"/>
  <c r="AA701" i="1"/>
  <c r="U701" i="1"/>
  <c r="S701" i="1"/>
  <c r="R701" i="1"/>
  <c r="O701" i="1"/>
  <c r="K701" i="1"/>
  <c r="J701" i="1"/>
  <c r="I701" i="1"/>
  <c r="H701" i="1"/>
  <c r="AG700" i="1"/>
  <c r="AA87" i="3" s="1"/>
  <c r="AE700" i="1"/>
  <c r="U87" i="3" s="1"/>
  <c r="AC700" i="1"/>
  <c r="W87" i="3" s="1"/>
  <c r="AA700" i="1"/>
  <c r="Y87" i="3" s="1"/>
  <c r="U700" i="1"/>
  <c r="S700" i="1"/>
  <c r="R700" i="1"/>
  <c r="S87" i="3" s="1"/>
  <c r="O700" i="1"/>
  <c r="P87" i="3" s="1"/>
  <c r="K700" i="1"/>
  <c r="I87" i="3" s="1"/>
  <c r="J700" i="1"/>
  <c r="I700" i="1"/>
  <c r="M87" i="3" s="1"/>
  <c r="H700" i="1"/>
  <c r="F87" i="3" s="1"/>
  <c r="AG699" i="1"/>
  <c r="AE699" i="1"/>
  <c r="AC699" i="1"/>
  <c r="AA699" i="1"/>
  <c r="U699" i="1"/>
  <c r="S699" i="1"/>
  <c r="R699" i="1"/>
  <c r="O699" i="1"/>
  <c r="Q699" i="1" s="1"/>
  <c r="K699" i="1"/>
  <c r="J699" i="1"/>
  <c r="I699" i="1"/>
  <c r="H699" i="1"/>
  <c r="AG698" i="1"/>
  <c r="AA71" i="3" s="1"/>
  <c r="AE698" i="1"/>
  <c r="U71" i="3" s="1"/>
  <c r="AC698" i="1"/>
  <c r="W71" i="3" s="1"/>
  <c r="AA698" i="1"/>
  <c r="Y71" i="3" s="1"/>
  <c r="U698" i="1"/>
  <c r="S698" i="1"/>
  <c r="R698" i="1"/>
  <c r="S71" i="3" s="1"/>
  <c r="O698" i="1"/>
  <c r="P71" i="3" s="1"/>
  <c r="K698" i="1"/>
  <c r="I71" i="3" s="1"/>
  <c r="J698" i="1"/>
  <c r="K71" i="3" s="1"/>
  <c r="I698" i="1"/>
  <c r="M71" i="3" s="1"/>
  <c r="H698" i="1"/>
  <c r="L698" i="1" s="1"/>
  <c r="G71" i="3" s="1"/>
  <c r="AG697" i="1"/>
  <c r="AA59" i="3" s="1"/>
  <c r="AE697" i="1"/>
  <c r="U59" i="3" s="1"/>
  <c r="AC697" i="1"/>
  <c r="W59" i="3" s="1"/>
  <c r="AA697" i="1"/>
  <c r="Y59" i="3" s="1"/>
  <c r="U697" i="1"/>
  <c r="S697" i="1"/>
  <c r="R697" i="1"/>
  <c r="S59" i="3" s="1"/>
  <c r="O697" i="1"/>
  <c r="P59" i="3" s="1"/>
  <c r="K697" i="1"/>
  <c r="I59" i="3" s="1"/>
  <c r="J697" i="1"/>
  <c r="K59" i="3" s="1"/>
  <c r="I697" i="1"/>
  <c r="H697" i="1"/>
  <c r="L697" i="1" s="1"/>
  <c r="G59" i="3" s="1"/>
  <c r="AG696" i="1"/>
  <c r="AE696" i="1"/>
  <c r="AC696" i="1"/>
  <c r="AA696" i="1"/>
  <c r="U696" i="1"/>
  <c r="S696" i="1"/>
  <c r="R696" i="1"/>
  <c r="O696" i="1"/>
  <c r="Q696" i="1" s="1"/>
  <c r="V696" i="1" s="1"/>
  <c r="K696" i="1"/>
  <c r="J696" i="1"/>
  <c r="I696" i="1"/>
  <c r="H696" i="1"/>
  <c r="L696" i="1" s="1"/>
  <c r="AG695" i="1"/>
  <c r="AA57" i="3" s="1"/>
  <c r="AE695" i="1"/>
  <c r="U57" i="3" s="1"/>
  <c r="AC695" i="1"/>
  <c r="W57" i="3" s="1"/>
  <c r="AA695" i="1"/>
  <c r="Y57" i="3" s="1"/>
  <c r="U695" i="1"/>
  <c r="S695" i="1"/>
  <c r="R695" i="1"/>
  <c r="S57" i="3" s="1"/>
  <c r="O695" i="1"/>
  <c r="P57" i="3" s="1"/>
  <c r="K695" i="1"/>
  <c r="I57" i="3" s="1"/>
  <c r="J695" i="1"/>
  <c r="K57" i="3" s="1"/>
  <c r="I695" i="1"/>
  <c r="M57" i="3" s="1"/>
  <c r="H695" i="1"/>
  <c r="L695" i="1" s="1"/>
  <c r="G57" i="3" s="1"/>
  <c r="AG694" i="1"/>
  <c r="AE694" i="1"/>
  <c r="AC694" i="1"/>
  <c r="AA694" i="1"/>
  <c r="U694" i="1"/>
  <c r="S694" i="1"/>
  <c r="R694" i="1"/>
  <c r="O694" i="1"/>
  <c r="T694" i="1" s="1"/>
  <c r="K694" i="1"/>
  <c r="J694" i="1"/>
  <c r="I694" i="1"/>
  <c r="H694" i="1"/>
  <c r="L694" i="1" s="1"/>
  <c r="AG693" i="1"/>
  <c r="AA81" i="3" s="1"/>
  <c r="AE693" i="1"/>
  <c r="U81" i="3" s="1"/>
  <c r="AC693" i="1"/>
  <c r="W81" i="3" s="1"/>
  <c r="AA693" i="1"/>
  <c r="Y81" i="3" s="1"/>
  <c r="U693" i="1"/>
  <c r="S693" i="1"/>
  <c r="R693" i="1"/>
  <c r="S81" i="3" s="1"/>
  <c r="O693" i="1"/>
  <c r="T693" i="1" s="1"/>
  <c r="Q81" i="3" s="1"/>
  <c r="K693" i="1"/>
  <c r="I81" i="3" s="1"/>
  <c r="J693" i="1"/>
  <c r="I693" i="1"/>
  <c r="M81" i="3" s="1"/>
  <c r="H693" i="1"/>
  <c r="L693" i="1" s="1"/>
  <c r="G81" i="3" s="1"/>
  <c r="AG692" i="1"/>
  <c r="AA80" i="3" s="1"/>
  <c r="AE692" i="1"/>
  <c r="U80" i="3" s="1"/>
  <c r="AC692" i="1"/>
  <c r="W80" i="3" s="1"/>
  <c r="AA692" i="1"/>
  <c r="Y80" i="3" s="1"/>
  <c r="U692" i="1"/>
  <c r="S692" i="1"/>
  <c r="R692" i="1"/>
  <c r="S80" i="3" s="1"/>
  <c r="O692" i="1"/>
  <c r="P80" i="3" s="1"/>
  <c r="K692" i="1"/>
  <c r="I80" i="3" s="1"/>
  <c r="J692" i="1"/>
  <c r="K80" i="3" s="1"/>
  <c r="I692" i="1"/>
  <c r="M80" i="3" s="1"/>
  <c r="H692" i="1"/>
  <c r="AG691" i="1"/>
  <c r="AA64" i="3" s="1"/>
  <c r="AE691" i="1"/>
  <c r="U64" i="3" s="1"/>
  <c r="AC691" i="1"/>
  <c r="W64" i="3" s="1"/>
  <c r="AA691" i="1"/>
  <c r="Y64" i="3" s="1"/>
  <c r="U691" i="1"/>
  <c r="S691" i="1"/>
  <c r="R691" i="1"/>
  <c r="S64" i="3" s="1"/>
  <c r="O691" i="1"/>
  <c r="K691" i="1"/>
  <c r="I64" i="3" s="1"/>
  <c r="J691" i="1"/>
  <c r="K64" i="3" s="1"/>
  <c r="I691" i="1"/>
  <c r="M64" i="3" s="1"/>
  <c r="H691" i="1"/>
  <c r="F64" i="3" s="1"/>
  <c r="AG690" i="1"/>
  <c r="AA53" i="3" s="1"/>
  <c r="AE690" i="1"/>
  <c r="U53" i="3" s="1"/>
  <c r="AC690" i="1"/>
  <c r="W53" i="3" s="1"/>
  <c r="AA690" i="1"/>
  <c r="Y53" i="3" s="1"/>
  <c r="U690" i="1"/>
  <c r="S690" i="1"/>
  <c r="R690" i="1"/>
  <c r="S53" i="3" s="1"/>
  <c r="O690" i="1"/>
  <c r="P53" i="3" s="1"/>
  <c r="K690" i="1"/>
  <c r="I53" i="3" s="1"/>
  <c r="J690" i="1"/>
  <c r="K53" i="3" s="1"/>
  <c r="I690" i="1"/>
  <c r="M53" i="3" s="1"/>
  <c r="H690" i="1"/>
  <c r="AG689" i="1"/>
  <c r="AA54" i="3" s="1"/>
  <c r="AE689" i="1"/>
  <c r="U54" i="3" s="1"/>
  <c r="AC689" i="1"/>
  <c r="W54" i="3" s="1"/>
  <c r="AA689" i="1"/>
  <c r="Y54" i="3" s="1"/>
  <c r="U689" i="1"/>
  <c r="S689" i="1"/>
  <c r="R689" i="1"/>
  <c r="S54" i="3" s="1"/>
  <c r="O689" i="1"/>
  <c r="P54" i="3" s="1"/>
  <c r="K689" i="1"/>
  <c r="I54" i="3" s="1"/>
  <c r="J689" i="1"/>
  <c r="K54" i="3" s="1"/>
  <c r="I689" i="1"/>
  <c r="M54" i="3" s="1"/>
  <c r="H689" i="1"/>
  <c r="AG688" i="1"/>
  <c r="AA68" i="3" s="1"/>
  <c r="AE688" i="1"/>
  <c r="U68" i="3" s="1"/>
  <c r="AC688" i="1"/>
  <c r="W68" i="3" s="1"/>
  <c r="AA688" i="1"/>
  <c r="Y68" i="3" s="1"/>
  <c r="U688" i="1"/>
  <c r="S688" i="1"/>
  <c r="R688" i="1"/>
  <c r="S68" i="3" s="1"/>
  <c r="O688" i="1"/>
  <c r="T688" i="1" s="1"/>
  <c r="Q68" i="3" s="1"/>
  <c r="K688" i="1"/>
  <c r="I68" i="3" s="1"/>
  <c r="J688" i="1"/>
  <c r="K68" i="3" s="1"/>
  <c r="I688" i="1"/>
  <c r="H688" i="1"/>
  <c r="L688" i="1" s="1"/>
  <c r="G68" i="3" s="1"/>
  <c r="AG687" i="1"/>
  <c r="AE687" i="1"/>
  <c r="AC687" i="1"/>
  <c r="AA687" i="1"/>
  <c r="U687" i="1"/>
  <c r="S687" i="1"/>
  <c r="R687" i="1"/>
  <c r="O687" i="1"/>
  <c r="Q687" i="1" s="1"/>
  <c r="V687" i="1" s="1"/>
  <c r="K687" i="1"/>
  <c r="J687" i="1"/>
  <c r="I687" i="1"/>
  <c r="H687" i="1"/>
  <c r="L687" i="1" s="1"/>
  <c r="AG686" i="1"/>
  <c r="AA86" i="3" s="1"/>
  <c r="AE686" i="1"/>
  <c r="U86" i="3" s="1"/>
  <c r="AC686" i="1"/>
  <c r="AA686" i="1"/>
  <c r="U686" i="1"/>
  <c r="S686" i="1"/>
  <c r="R686" i="1"/>
  <c r="O686" i="1"/>
  <c r="K686" i="1"/>
  <c r="I86" i="3" s="1"/>
  <c r="J686" i="1"/>
  <c r="I686" i="1"/>
  <c r="H686" i="1"/>
  <c r="L686" i="1" s="1"/>
  <c r="AG685" i="1"/>
  <c r="AA46" i="3" s="1"/>
  <c r="AE685" i="1"/>
  <c r="U46" i="3" s="1"/>
  <c r="AC685" i="1"/>
  <c r="W46" i="3" s="1"/>
  <c r="AA685" i="1"/>
  <c r="Y46" i="3" s="1"/>
  <c r="U685" i="1"/>
  <c r="S685" i="1"/>
  <c r="R685" i="1"/>
  <c r="S46" i="3" s="1"/>
  <c r="O685" i="1"/>
  <c r="T685" i="1" s="1"/>
  <c r="Q46" i="3" s="1"/>
  <c r="K685" i="1"/>
  <c r="I46" i="3" s="1"/>
  <c r="J685" i="1"/>
  <c r="I685" i="1"/>
  <c r="M46" i="3" s="1"/>
  <c r="H685" i="1"/>
  <c r="AG684" i="1"/>
  <c r="AE684" i="1"/>
  <c r="AC684" i="1"/>
  <c r="AA684" i="1"/>
  <c r="U684" i="1"/>
  <c r="S684" i="1"/>
  <c r="R684" i="1"/>
  <c r="O684" i="1"/>
  <c r="K684" i="1"/>
  <c r="J684" i="1"/>
  <c r="I684" i="1"/>
  <c r="H684" i="1"/>
  <c r="L684" i="1" s="1"/>
  <c r="AG683" i="1"/>
  <c r="AE683" i="1"/>
  <c r="AC683" i="1"/>
  <c r="AA683" i="1"/>
  <c r="U683" i="1"/>
  <c r="S683" i="1"/>
  <c r="R683" i="1"/>
  <c r="O683" i="1"/>
  <c r="T683" i="1" s="1"/>
  <c r="K683" i="1"/>
  <c r="J683" i="1"/>
  <c r="I683" i="1"/>
  <c r="H683" i="1"/>
  <c r="L683" i="1" s="1"/>
  <c r="AG682" i="1"/>
  <c r="AE682" i="1"/>
  <c r="AC682" i="1"/>
  <c r="AA682" i="1"/>
  <c r="U682" i="1"/>
  <c r="S682" i="1"/>
  <c r="R682" i="1"/>
  <c r="O682" i="1"/>
  <c r="K682" i="1"/>
  <c r="J682" i="1"/>
  <c r="I682" i="1"/>
  <c r="H682" i="1"/>
  <c r="L682" i="1" s="1"/>
  <c r="AG681" i="1"/>
  <c r="AE681" i="1"/>
  <c r="AC681" i="1"/>
  <c r="AA681" i="1"/>
  <c r="U681" i="1"/>
  <c r="S681" i="1"/>
  <c r="R681" i="1"/>
  <c r="O681" i="1"/>
  <c r="T681" i="1" s="1"/>
  <c r="K681" i="1"/>
  <c r="J681" i="1"/>
  <c r="I681" i="1"/>
  <c r="H681" i="1"/>
  <c r="L681" i="1" s="1"/>
  <c r="AG680" i="1"/>
  <c r="AE680" i="1"/>
  <c r="AC680" i="1"/>
  <c r="AA680" i="1"/>
  <c r="U680" i="1"/>
  <c r="S680" i="1"/>
  <c r="R680" i="1"/>
  <c r="O680" i="1"/>
  <c r="Q680" i="1" s="1"/>
  <c r="V680" i="1" s="1"/>
  <c r="K680" i="1"/>
  <c r="J680" i="1"/>
  <c r="I680" i="1"/>
  <c r="H680" i="1"/>
  <c r="L680" i="1" s="1"/>
  <c r="AG679" i="1"/>
  <c r="AE679" i="1"/>
  <c r="AC679" i="1"/>
  <c r="AA679" i="1"/>
  <c r="U679" i="1"/>
  <c r="S679" i="1"/>
  <c r="R679" i="1"/>
  <c r="O679" i="1"/>
  <c r="K679" i="1"/>
  <c r="J679" i="1"/>
  <c r="I679" i="1"/>
  <c r="H679" i="1"/>
  <c r="L679" i="1" s="1"/>
  <c r="AG678" i="1"/>
  <c r="AE678" i="1"/>
  <c r="AC678" i="1"/>
  <c r="AA678" i="1"/>
  <c r="U678" i="1"/>
  <c r="S678" i="1"/>
  <c r="R678" i="1"/>
  <c r="O678" i="1"/>
  <c r="T678" i="1" s="1"/>
  <c r="K678" i="1"/>
  <c r="J678" i="1"/>
  <c r="I678" i="1"/>
  <c r="H678" i="1"/>
  <c r="L678" i="1" s="1"/>
  <c r="AG677" i="1"/>
  <c r="AE677" i="1"/>
  <c r="AC677" i="1"/>
  <c r="AA677" i="1"/>
  <c r="U677" i="1"/>
  <c r="S677" i="1"/>
  <c r="R677" i="1"/>
  <c r="O677" i="1"/>
  <c r="K677" i="1"/>
  <c r="J677" i="1"/>
  <c r="I677" i="1"/>
  <c r="H677" i="1"/>
  <c r="L677" i="1" s="1"/>
  <c r="AG676" i="1"/>
  <c r="AE676" i="1"/>
  <c r="AC676" i="1"/>
  <c r="AA676" i="1"/>
  <c r="U676" i="1"/>
  <c r="S676" i="1"/>
  <c r="R676" i="1"/>
  <c r="O676" i="1"/>
  <c r="T676" i="1" s="1"/>
  <c r="K676" i="1"/>
  <c r="J676" i="1"/>
  <c r="I676" i="1"/>
  <c r="H676" i="1"/>
  <c r="L676" i="1" s="1"/>
  <c r="AG675" i="1"/>
  <c r="AE675" i="1"/>
  <c r="AC675" i="1"/>
  <c r="AA675" i="1"/>
  <c r="U675" i="1"/>
  <c r="S675" i="1"/>
  <c r="R675" i="1"/>
  <c r="O675" i="1"/>
  <c r="T675" i="1" s="1"/>
  <c r="K675" i="1"/>
  <c r="J675" i="1"/>
  <c r="I675" i="1"/>
  <c r="H675" i="1"/>
  <c r="L675" i="1" s="1"/>
  <c r="AG674" i="1"/>
  <c r="AA56" i="3" s="1"/>
  <c r="AE674" i="1"/>
  <c r="U56" i="3" s="1"/>
  <c r="AC674" i="1"/>
  <c r="W56" i="3" s="1"/>
  <c r="AA674" i="1"/>
  <c r="Y56" i="3" s="1"/>
  <c r="U674" i="1"/>
  <c r="S674" i="1"/>
  <c r="R674" i="1"/>
  <c r="S56" i="3" s="1"/>
  <c r="O674" i="1"/>
  <c r="P56" i="3" s="1"/>
  <c r="K674" i="1"/>
  <c r="I56" i="3" s="1"/>
  <c r="J674" i="1"/>
  <c r="K56" i="3" s="1"/>
  <c r="I674" i="1"/>
  <c r="M56" i="3" s="1"/>
  <c r="H674" i="1"/>
  <c r="L674" i="1" s="1"/>
  <c r="G56" i="3" s="1"/>
  <c r="AG673" i="1"/>
  <c r="AA45" i="3" s="1"/>
  <c r="AE673" i="1"/>
  <c r="U45" i="3" s="1"/>
  <c r="AC673" i="1"/>
  <c r="W45" i="3" s="1"/>
  <c r="AA673" i="1"/>
  <c r="Y45" i="3" s="1"/>
  <c r="U673" i="1"/>
  <c r="S673" i="1"/>
  <c r="R673" i="1"/>
  <c r="S45" i="3" s="1"/>
  <c r="O673" i="1"/>
  <c r="K673" i="1"/>
  <c r="I45" i="3" s="1"/>
  <c r="J673" i="1"/>
  <c r="K45" i="3" s="1"/>
  <c r="I673" i="1"/>
  <c r="H673" i="1"/>
  <c r="AG672" i="1"/>
  <c r="AE672" i="1"/>
  <c r="AC672" i="1"/>
  <c r="AA672" i="1"/>
  <c r="U672" i="1"/>
  <c r="S672" i="1"/>
  <c r="R672" i="1"/>
  <c r="O672" i="1"/>
  <c r="T672" i="1" s="1"/>
  <c r="K672" i="1"/>
  <c r="J672" i="1"/>
  <c r="I672" i="1"/>
  <c r="H672" i="1"/>
  <c r="L672" i="1" s="1"/>
  <c r="AG671" i="1"/>
  <c r="AE671" i="1"/>
  <c r="AC671" i="1"/>
  <c r="AA671" i="1"/>
  <c r="U671" i="1"/>
  <c r="S671" i="1"/>
  <c r="R671" i="1"/>
  <c r="O671" i="1"/>
  <c r="K671" i="1"/>
  <c r="J671" i="1"/>
  <c r="I671" i="1"/>
  <c r="H671" i="1"/>
  <c r="L671" i="1" s="1"/>
  <c r="AG670" i="1"/>
  <c r="AE670" i="1"/>
  <c r="AC670" i="1"/>
  <c r="AA670" i="1"/>
  <c r="U670" i="1"/>
  <c r="S670" i="1"/>
  <c r="R670" i="1"/>
  <c r="O670" i="1"/>
  <c r="K670" i="1"/>
  <c r="J670" i="1"/>
  <c r="I670" i="1"/>
  <c r="H670" i="1"/>
  <c r="L670" i="1" s="1"/>
  <c r="AG669" i="1"/>
  <c r="AE669" i="1"/>
  <c r="AC669" i="1"/>
  <c r="AA669" i="1"/>
  <c r="U669" i="1"/>
  <c r="S669" i="1"/>
  <c r="R669" i="1"/>
  <c r="O669" i="1"/>
  <c r="Q669" i="1" s="1"/>
  <c r="V669" i="1" s="1"/>
  <c r="K669" i="1"/>
  <c r="J669" i="1"/>
  <c r="I669" i="1"/>
  <c r="H669" i="1"/>
  <c r="L669" i="1" s="1"/>
  <c r="AG668" i="1"/>
  <c r="AE668" i="1"/>
  <c r="AC668" i="1"/>
  <c r="AA668" i="1"/>
  <c r="U668" i="1"/>
  <c r="S668" i="1"/>
  <c r="R668" i="1"/>
  <c r="O668" i="1"/>
  <c r="K668" i="1"/>
  <c r="J668" i="1"/>
  <c r="I668" i="1"/>
  <c r="H668" i="1"/>
  <c r="L668" i="1" s="1"/>
  <c r="AG667" i="1"/>
  <c r="AE667" i="1"/>
  <c r="AC667" i="1"/>
  <c r="AA667" i="1"/>
  <c r="U667" i="1"/>
  <c r="S667" i="1"/>
  <c r="R667" i="1"/>
  <c r="O667" i="1"/>
  <c r="T667" i="1" s="1"/>
  <c r="K667" i="1"/>
  <c r="J667" i="1"/>
  <c r="I667" i="1"/>
  <c r="H667" i="1"/>
  <c r="L667" i="1" s="1"/>
  <c r="AG666" i="1"/>
  <c r="AE666" i="1"/>
  <c r="AC666" i="1"/>
  <c r="AA666" i="1"/>
  <c r="U666" i="1"/>
  <c r="S666" i="1"/>
  <c r="R666" i="1"/>
  <c r="O666" i="1"/>
  <c r="K666" i="1"/>
  <c r="J666" i="1"/>
  <c r="I666" i="1"/>
  <c r="H666" i="1"/>
  <c r="L666" i="1" s="1"/>
  <c r="AG665" i="1"/>
  <c r="AE665" i="1"/>
  <c r="AC665" i="1"/>
  <c r="AA665" i="1"/>
  <c r="U665" i="1"/>
  <c r="S665" i="1"/>
  <c r="R665" i="1"/>
  <c r="O665" i="1"/>
  <c r="T665" i="1" s="1"/>
  <c r="K665" i="1"/>
  <c r="J665" i="1"/>
  <c r="I665" i="1"/>
  <c r="H665" i="1"/>
  <c r="L665" i="1" s="1"/>
  <c r="AG664" i="1"/>
  <c r="AE664" i="1"/>
  <c r="AC664" i="1"/>
  <c r="AA664" i="1"/>
  <c r="U664" i="1"/>
  <c r="S664" i="1"/>
  <c r="R664" i="1"/>
  <c r="O664" i="1"/>
  <c r="Q664" i="1" s="1"/>
  <c r="V664" i="1" s="1"/>
  <c r="K664" i="1"/>
  <c r="J664" i="1"/>
  <c r="I664" i="1"/>
  <c r="H664" i="1"/>
  <c r="L664" i="1" s="1"/>
  <c r="AG663" i="1"/>
  <c r="AE663" i="1"/>
  <c r="AC663" i="1"/>
  <c r="AA663" i="1"/>
  <c r="U663" i="1"/>
  <c r="S663" i="1"/>
  <c r="R663" i="1"/>
  <c r="O663" i="1"/>
  <c r="Q663" i="1" s="1"/>
  <c r="V663" i="1" s="1"/>
  <c r="K663" i="1"/>
  <c r="J663" i="1"/>
  <c r="I663" i="1"/>
  <c r="H663" i="1"/>
  <c r="L663" i="1" s="1"/>
  <c r="AG662" i="1"/>
  <c r="AE662" i="1"/>
  <c r="AC662" i="1"/>
  <c r="AA662" i="1"/>
  <c r="U662" i="1"/>
  <c r="S662" i="1"/>
  <c r="R662" i="1"/>
  <c r="O662" i="1"/>
  <c r="T662" i="1" s="1"/>
  <c r="K662" i="1"/>
  <c r="J662" i="1"/>
  <c r="I662" i="1"/>
  <c r="H662" i="1"/>
  <c r="L662" i="1" s="1"/>
  <c r="AG661" i="1"/>
  <c r="AE661" i="1"/>
  <c r="AC661" i="1"/>
  <c r="AA661" i="1"/>
  <c r="U661" i="1"/>
  <c r="S661" i="1"/>
  <c r="R661" i="1"/>
  <c r="O661" i="1"/>
  <c r="Q661" i="1" s="1"/>
  <c r="V661" i="1" s="1"/>
  <c r="K661" i="1"/>
  <c r="J661" i="1"/>
  <c r="I661" i="1"/>
  <c r="H661" i="1"/>
  <c r="L661" i="1" s="1"/>
  <c r="AG660" i="1"/>
  <c r="AE660" i="1"/>
  <c r="AC660" i="1"/>
  <c r="AA660" i="1"/>
  <c r="U660" i="1"/>
  <c r="S660" i="1"/>
  <c r="R660" i="1"/>
  <c r="O660" i="1"/>
  <c r="T660" i="1" s="1"/>
  <c r="K660" i="1"/>
  <c r="J660" i="1"/>
  <c r="I660" i="1"/>
  <c r="H660" i="1"/>
  <c r="L660" i="1" s="1"/>
  <c r="AG659" i="1"/>
  <c r="AE659" i="1"/>
  <c r="AC659" i="1"/>
  <c r="AA659" i="1"/>
  <c r="U659" i="1"/>
  <c r="S659" i="1"/>
  <c r="R659" i="1"/>
  <c r="O659" i="1"/>
  <c r="T659" i="1" s="1"/>
  <c r="K659" i="1"/>
  <c r="J659" i="1"/>
  <c r="I659" i="1"/>
  <c r="H659" i="1"/>
  <c r="L659" i="1" s="1"/>
  <c r="AG658" i="1"/>
  <c r="AE658" i="1"/>
  <c r="AC658" i="1"/>
  <c r="AA658" i="1"/>
  <c r="U658" i="1"/>
  <c r="S658" i="1"/>
  <c r="R658" i="1"/>
  <c r="O658" i="1"/>
  <c r="K658" i="1"/>
  <c r="J658" i="1"/>
  <c r="I658" i="1"/>
  <c r="H658" i="1"/>
  <c r="L658" i="1" s="1"/>
  <c r="AG657" i="1"/>
  <c r="AE657" i="1"/>
  <c r="AC657" i="1"/>
  <c r="AA657" i="1"/>
  <c r="U657" i="1"/>
  <c r="S657" i="1"/>
  <c r="R657" i="1"/>
  <c r="O657" i="1"/>
  <c r="K657" i="1"/>
  <c r="J657" i="1"/>
  <c r="I657" i="1"/>
  <c r="H657" i="1"/>
  <c r="L657" i="1" s="1"/>
  <c r="AG656" i="1"/>
  <c r="AE656" i="1"/>
  <c r="AC656" i="1"/>
  <c r="AA656" i="1"/>
  <c r="U656" i="1"/>
  <c r="S656" i="1"/>
  <c r="R656" i="1"/>
  <c r="O656" i="1"/>
  <c r="Q656" i="1" s="1"/>
  <c r="V656" i="1" s="1"/>
  <c r="K656" i="1"/>
  <c r="J656" i="1"/>
  <c r="I656" i="1"/>
  <c r="H656" i="1"/>
  <c r="L656" i="1" s="1"/>
  <c r="AG655" i="1"/>
  <c r="AE655" i="1"/>
  <c r="AC655" i="1"/>
  <c r="AA655" i="1"/>
  <c r="U655" i="1"/>
  <c r="S655" i="1"/>
  <c r="R655" i="1"/>
  <c r="O655" i="1"/>
  <c r="K655" i="1"/>
  <c r="J655" i="1"/>
  <c r="I655" i="1"/>
  <c r="H655" i="1"/>
  <c r="L655" i="1" s="1"/>
  <c r="AG654" i="1"/>
  <c r="AE654" i="1"/>
  <c r="AC654" i="1"/>
  <c r="AA654" i="1"/>
  <c r="U654" i="1"/>
  <c r="S654" i="1"/>
  <c r="R654" i="1"/>
  <c r="O654" i="1"/>
  <c r="T654" i="1" s="1"/>
  <c r="K654" i="1"/>
  <c r="J654" i="1"/>
  <c r="I654" i="1"/>
  <c r="H654" i="1"/>
  <c r="L654" i="1" s="1"/>
  <c r="AG653" i="1"/>
  <c r="AA70" i="3" s="1"/>
  <c r="AE653" i="1"/>
  <c r="U70" i="3" s="1"/>
  <c r="AC653" i="1"/>
  <c r="W70" i="3" s="1"/>
  <c r="AA653" i="1"/>
  <c r="Y70" i="3" s="1"/>
  <c r="U653" i="1"/>
  <c r="S653" i="1"/>
  <c r="R653" i="1"/>
  <c r="S70" i="3" s="1"/>
  <c r="O653" i="1"/>
  <c r="K653" i="1"/>
  <c r="I70" i="3" s="1"/>
  <c r="J653" i="1"/>
  <c r="K70" i="3" s="1"/>
  <c r="I653" i="1"/>
  <c r="H653" i="1"/>
  <c r="F70" i="3" s="1"/>
  <c r="AG652" i="1"/>
  <c r="AA79" i="3" s="1"/>
  <c r="AE652" i="1"/>
  <c r="U79" i="3" s="1"/>
  <c r="AC652" i="1"/>
  <c r="W79" i="3" s="1"/>
  <c r="AA652" i="1"/>
  <c r="Y79" i="3" s="1"/>
  <c r="U652" i="1"/>
  <c r="S652" i="1"/>
  <c r="R652" i="1"/>
  <c r="S79" i="3" s="1"/>
  <c r="O652" i="1"/>
  <c r="T652" i="1" s="1"/>
  <c r="Q79" i="3" s="1"/>
  <c r="K652" i="1"/>
  <c r="I79" i="3" s="1"/>
  <c r="J652" i="1"/>
  <c r="K79" i="3" s="1"/>
  <c r="I652" i="1"/>
  <c r="M79" i="3" s="1"/>
  <c r="H652" i="1"/>
  <c r="AG651" i="1"/>
  <c r="AE651" i="1"/>
  <c r="AC651" i="1"/>
  <c r="AA651" i="1"/>
  <c r="U651" i="1"/>
  <c r="S651" i="1"/>
  <c r="R651" i="1"/>
  <c r="O651" i="1"/>
  <c r="K651" i="1"/>
  <c r="J651" i="1"/>
  <c r="I651" i="1"/>
  <c r="H651" i="1"/>
  <c r="L651" i="1" s="1"/>
  <c r="AG650" i="1"/>
  <c r="AA76" i="3" s="1"/>
  <c r="AE650" i="1"/>
  <c r="U76" i="3" s="1"/>
  <c r="AC650" i="1"/>
  <c r="W76" i="3" s="1"/>
  <c r="AA650" i="1"/>
  <c r="Y76" i="3" s="1"/>
  <c r="U650" i="1"/>
  <c r="S650" i="1"/>
  <c r="R650" i="1"/>
  <c r="S76" i="3" s="1"/>
  <c r="O650" i="1"/>
  <c r="P76" i="3" s="1"/>
  <c r="K650" i="1"/>
  <c r="I76" i="3" s="1"/>
  <c r="J650" i="1"/>
  <c r="K76" i="3" s="1"/>
  <c r="I650" i="1"/>
  <c r="M76" i="3" s="1"/>
  <c r="H650" i="1"/>
  <c r="F76" i="3" s="1"/>
  <c r="AG649" i="1"/>
  <c r="AA78" i="3" s="1"/>
  <c r="AE649" i="1"/>
  <c r="U78" i="3" s="1"/>
  <c r="AC649" i="1"/>
  <c r="W78" i="3" s="1"/>
  <c r="AA649" i="1"/>
  <c r="Y78" i="3" s="1"/>
  <c r="U649" i="1"/>
  <c r="S649" i="1"/>
  <c r="R649" i="1"/>
  <c r="S78" i="3" s="1"/>
  <c r="O649" i="1"/>
  <c r="P78" i="3" s="1"/>
  <c r="K649" i="1"/>
  <c r="I78" i="3" s="1"/>
  <c r="J649" i="1"/>
  <c r="K78" i="3" s="1"/>
  <c r="I649" i="1"/>
  <c r="M78" i="3" s="1"/>
  <c r="H649" i="1"/>
  <c r="AG648" i="1"/>
  <c r="AA44" i="3" s="1"/>
  <c r="AE648" i="1"/>
  <c r="U44" i="3" s="1"/>
  <c r="AC648" i="1"/>
  <c r="W44" i="3" s="1"/>
  <c r="AA648" i="1"/>
  <c r="Y44" i="3" s="1"/>
  <c r="U648" i="1"/>
  <c r="S648" i="1"/>
  <c r="R648" i="1"/>
  <c r="S44" i="3" s="1"/>
  <c r="O648" i="1"/>
  <c r="P44" i="3" s="1"/>
  <c r="K648" i="1"/>
  <c r="I44" i="3" s="1"/>
  <c r="J648" i="1"/>
  <c r="K44" i="3" s="1"/>
  <c r="I648" i="1"/>
  <c r="M44" i="3" s="1"/>
  <c r="H648" i="1"/>
  <c r="AG647" i="1"/>
  <c r="AE647" i="1"/>
  <c r="AC647" i="1"/>
  <c r="AA647" i="1"/>
  <c r="U647" i="1"/>
  <c r="S647" i="1"/>
  <c r="R647" i="1"/>
  <c r="O647" i="1"/>
  <c r="Q647" i="1" s="1"/>
  <c r="V647" i="1" s="1"/>
  <c r="K647" i="1"/>
  <c r="J647" i="1"/>
  <c r="I647" i="1"/>
  <c r="H647" i="1"/>
  <c r="L647" i="1" s="1"/>
  <c r="AG646" i="1"/>
  <c r="AE646" i="1"/>
  <c r="AC646" i="1"/>
  <c r="AA646" i="1"/>
  <c r="U646" i="1"/>
  <c r="S646" i="1"/>
  <c r="R646" i="1"/>
  <c r="O646" i="1"/>
  <c r="K646" i="1"/>
  <c r="J646" i="1"/>
  <c r="I646" i="1"/>
  <c r="H646" i="1"/>
  <c r="L646" i="1" s="1"/>
  <c r="AG645" i="1"/>
  <c r="AE645" i="1"/>
  <c r="AC645" i="1"/>
  <c r="AA645" i="1"/>
  <c r="U645" i="1"/>
  <c r="S645" i="1"/>
  <c r="R645" i="1"/>
  <c r="O645" i="1"/>
  <c r="Q645" i="1" s="1"/>
  <c r="V645" i="1" s="1"/>
  <c r="K645" i="1"/>
  <c r="J645" i="1"/>
  <c r="I645" i="1"/>
  <c r="H645" i="1"/>
  <c r="L645" i="1" s="1"/>
  <c r="AG644" i="1"/>
  <c r="AE644" i="1"/>
  <c r="AC644" i="1"/>
  <c r="AA644" i="1"/>
  <c r="U644" i="1"/>
  <c r="S644" i="1"/>
  <c r="R644" i="1"/>
  <c r="O644" i="1"/>
  <c r="T644" i="1" s="1"/>
  <c r="K644" i="1"/>
  <c r="J644" i="1"/>
  <c r="I644" i="1"/>
  <c r="H644" i="1"/>
  <c r="L644" i="1" s="1"/>
  <c r="AG643" i="1"/>
  <c r="AE643" i="1"/>
  <c r="AC643" i="1"/>
  <c r="AA643" i="1"/>
  <c r="U643" i="1"/>
  <c r="S643" i="1"/>
  <c r="R643" i="1"/>
  <c r="O643" i="1"/>
  <c r="K643" i="1"/>
  <c r="J643" i="1"/>
  <c r="I643" i="1"/>
  <c r="H643" i="1"/>
  <c r="L643" i="1" s="1"/>
  <c r="AG642" i="1"/>
  <c r="AE642" i="1"/>
  <c r="AC642" i="1"/>
  <c r="AA642" i="1"/>
  <c r="U642" i="1"/>
  <c r="S642" i="1"/>
  <c r="R642" i="1"/>
  <c r="O642" i="1"/>
  <c r="K642" i="1"/>
  <c r="J642" i="1"/>
  <c r="I642" i="1"/>
  <c r="H642" i="1"/>
  <c r="L642" i="1" s="1"/>
  <c r="AG641" i="1"/>
  <c r="AE641" i="1"/>
  <c r="AC641" i="1"/>
  <c r="AA641" i="1"/>
  <c r="U641" i="1"/>
  <c r="S641" i="1"/>
  <c r="R641" i="1"/>
  <c r="Q641" i="1"/>
  <c r="V641" i="1" s="1"/>
  <c r="O641" i="1"/>
  <c r="T641" i="1" s="1"/>
  <c r="K641" i="1"/>
  <c r="J641" i="1"/>
  <c r="I641" i="1"/>
  <c r="H641" i="1"/>
  <c r="L641" i="1" s="1"/>
  <c r="AG640" i="1"/>
  <c r="AE640" i="1"/>
  <c r="AC640" i="1"/>
  <c r="AA640" i="1"/>
  <c r="U640" i="1"/>
  <c r="S640" i="1"/>
  <c r="R640" i="1"/>
  <c r="O640" i="1"/>
  <c r="T640" i="1" s="1"/>
  <c r="K640" i="1"/>
  <c r="J640" i="1"/>
  <c r="I640" i="1"/>
  <c r="H640" i="1"/>
  <c r="L640" i="1" s="1"/>
  <c r="AG639" i="1"/>
  <c r="AA36" i="3" s="1"/>
  <c r="AE639" i="1"/>
  <c r="U36" i="3" s="1"/>
  <c r="AC639" i="1"/>
  <c r="W36" i="3" s="1"/>
  <c r="AA639" i="1"/>
  <c r="Y36" i="3" s="1"/>
  <c r="U639" i="1"/>
  <c r="S639" i="1"/>
  <c r="R639" i="1"/>
  <c r="S36" i="3" s="1"/>
  <c r="O639" i="1"/>
  <c r="K639" i="1"/>
  <c r="I36" i="3" s="1"/>
  <c r="J639" i="1"/>
  <c r="K36" i="3" s="1"/>
  <c r="I639" i="1"/>
  <c r="M36" i="3" s="1"/>
  <c r="H639" i="1"/>
  <c r="AG638" i="1"/>
  <c r="AE638" i="1"/>
  <c r="AC638" i="1"/>
  <c r="AA638" i="1"/>
  <c r="U638" i="1"/>
  <c r="S638" i="1"/>
  <c r="R638" i="1"/>
  <c r="O638" i="1"/>
  <c r="K638" i="1"/>
  <c r="J638" i="1"/>
  <c r="I638" i="1"/>
  <c r="H638" i="1"/>
  <c r="L638" i="1" s="1"/>
  <c r="AG637" i="1"/>
  <c r="AE637" i="1"/>
  <c r="AC637" i="1"/>
  <c r="AA637" i="1"/>
  <c r="U637" i="1"/>
  <c r="S637" i="1"/>
  <c r="R637" i="1"/>
  <c r="O637" i="1"/>
  <c r="Q637" i="1" s="1"/>
  <c r="V637" i="1" s="1"/>
  <c r="K637" i="1"/>
  <c r="J637" i="1"/>
  <c r="I637" i="1"/>
  <c r="H637" i="1"/>
  <c r="L637" i="1" s="1"/>
  <c r="AG636" i="1"/>
  <c r="AE636" i="1"/>
  <c r="AC636" i="1"/>
  <c r="AA636" i="1"/>
  <c r="U636" i="1"/>
  <c r="S636" i="1"/>
  <c r="R636" i="1"/>
  <c r="O636" i="1"/>
  <c r="T636" i="1" s="1"/>
  <c r="K636" i="1"/>
  <c r="J636" i="1"/>
  <c r="I636" i="1"/>
  <c r="H636" i="1"/>
  <c r="L636" i="1" s="1"/>
  <c r="AG635" i="1"/>
  <c r="AA32" i="3" s="1"/>
  <c r="AE635" i="1"/>
  <c r="U32" i="3" s="1"/>
  <c r="AC635" i="1"/>
  <c r="W32" i="3" s="1"/>
  <c r="AA635" i="1"/>
  <c r="Y32" i="3" s="1"/>
  <c r="U635" i="1"/>
  <c r="S635" i="1"/>
  <c r="R635" i="1"/>
  <c r="S32" i="3" s="1"/>
  <c r="O635" i="1"/>
  <c r="T635" i="1" s="1"/>
  <c r="Q32" i="3" s="1"/>
  <c r="K635" i="1"/>
  <c r="I32" i="3" s="1"/>
  <c r="J635" i="1"/>
  <c r="K32" i="3" s="1"/>
  <c r="I635" i="1"/>
  <c r="M32" i="3" s="1"/>
  <c r="H635" i="1"/>
  <c r="F32" i="3" s="1"/>
  <c r="AG634" i="1"/>
  <c r="AE634" i="1"/>
  <c r="AC634" i="1"/>
  <c r="AA634" i="1"/>
  <c r="U634" i="1"/>
  <c r="S634" i="1"/>
  <c r="R634" i="1"/>
  <c r="O634" i="1"/>
  <c r="K634" i="1"/>
  <c r="J634" i="1"/>
  <c r="I634" i="1"/>
  <c r="H634" i="1"/>
  <c r="L634" i="1" s="1"/>
  <c r="AG633" i="1"/>
  <c r="AE633" i="1"/>
  <c r="AC633" i="1"/>
  <c r="AA633" i="1"/>
  <c r="U633" i="1"/>
  <c r="S633" i="1"/>
  <c r="R633" i="1"/>
  <c r="O633" i="1"/>
  <c r="T633" i="1" s="1"/>
  <c r="K633" i="1"/>
  <c r="J633" i="1"/>
  <c r="I633" i="1"/>
  <c r="H633" i="1"/>
  <c r="L633" i="1" s="1"/>
  <c r="AG632" i="1"/>
  <c r="AE632" i="1"/>
  <c r="AC632" i="1"/>
  <c r="AA632" i="1"/>
  <c r="U632" i="1"/>
  <c r="S632" i="1"/>
  <c r="R632" i="1"/>
  <c r="O632" i="1"/>
  <c r="T632" i="1" s="1"/>
  <c r="K632" i="1"/>
  <c r="J632" i="1"/>
  <c r="I632" i="1"/>
  <c r="H632" i="1"/>
  <c r="L632" i="1" s="1"/>
  <c r="AG631" i="1"/>
  <c r="AE631" i="1"/>
  <c r="AC631" i="1"/>
  <c r="AA631" i="1"/>
  <c r="U631" i="1"/>
  <c r="S631" i="1"/>
  <c r="R631" i="1"/>
  <c r="O631" i="1"/>
  <c r="Q631" i="1" s="1"/>
  <c r="V631" i="1" s="1"/>
  <c r="K631" i="1"/>
  <c r="J631" i="1"/>
  <c r="I631" i="1"/>
  <c r="H631" i="1"/>
  <c r="L631" i="1" s="1"/>
  <c r="AG630" i="1"/>
  <c r="AE630" i="1"/>
  <c r="AC630" i="1"/>
  <c r="AA630" i="1"/>
  <c r="U630" i="1"/>
  <c r="S630" i="1"/>
  <c r="R630" i="1"/>
  <c r="O630" i="1"/>
  <c r="T630" i="1" s="1"/>
  <c r="K630" i="1"/>
  <c r="J630" i="1"/>
  <c r="I630" i="1"/>
  <c r="H630" i="1"/>
  <c r="L630" i="1" s="1"/>
  <c r="AG629" i="1"/>
  <c r="AE629" i="1"/>
  <c r="AC629" i="1"/>
  <c r="AA629" i="1"/>
  <c r="U629" i="1"/>
  <c r="S629" i="1"/>
  <c r="R629" i="1"/>
  <c r="O629" i="1"/>
  <c r="K629" i="1"/>
  <c r="J629" i="1"/>
  <c r="I629" i="1"/>
  <c r="H629" i="1"/>
  <c r="L629" i="1" s="1"/>
  <c r="AG628" i="1"/>
  <c r="AE628" i="1"/>
  <c r="AC628" i="1"/>
  <c r="AA628" i="1"/>
  <c r="U628" i="1"/>
  <c r="S628" i="1"/>
  <c r="R628" i="1"/>
  <c r="O628" i="1"/>
  <c r="K628" i="1"/>
  <c r="J628" i="1"/>
  <c r="I628" i="1"/>
  <c r="H628" i="1"/>
  <c r="L628" i="1" s="1"/>
  <c r="AG627" i="1"/>
  <c r="AE627" i="1"/>
  <c r="AC627" i="1"/>
  <c r="AA627" i="1"/>
  <c r="U627" i="1"/>
  <c r="S627" i="1"/>
  <c r="R627" i="1"/>
  <c r="O627" i="1"/>
  <c r="T627" i="1" s="1"/>
  <c r="K627" i="1"/>
  <c r="J627" i="1"/>
  <c r="I627" i="1"/>
  <c r="H627" i="1"/>
  <c r="L627" i="1" s="1"/>
  <c r="AG626" i="1"/>
  <c r="AE626" i="1"/>
  <c r="AC626" i="1"/>
  <c r="AA626" i="1"/>
  <c r="U626" i="1"/>
  <c r="S626" i="1"/>
  <c r="R626" i="1"/>
  <c r="O626" i="1"/>
  <c r="T626" i="1" s="1"/>
  <c r="K626" i="1"/>
  <c r="J626" i="1"/>
  <c r="I626" i="1"/>
  <c r="H626" i="1"/>
  <c r="L626" i="1" s="1"/>
  <c r="AG625" i="1"/>
  <c r="AE625" i="1"/>
  <c r="AC625" i="1"/>
  <c r="AA625" i="1"/>
  <c r="U625" i="1"/>
  <c r="S625" i="1"/>
  <c r="R625" i="1"/>
  <c r="O625" i="1"/>
  <c r="K625" i="1"/>
  <c r="J625" i="1"/>
  <c r="I625" i="1"/>
  <c r="H625" i="1"/>
  <c r="L625" i="1" s="1"/>
  <c r="AG624" i="1"/>
  <c r="AE624" i="1"/>
  <c r="AC624" i="1"/>
  <c r="AA624" i="1"/>
  <c r="U624" i="1"/>
  <c r="S624" i="1"/>
  <c r="R624" i="1"/>
  <c r="O624" i="1"/>
  <c r="T624" i="1" s="1"/>
  <c r="K624" i="1"/>
  <c r="J624" i="1"/>
  <c r="I624" i="1"/>
  <c r="H624" i="1"/>
  <c r="L624" i="1" s="1"/>
  <c r="AG623" i="1"/>
  <c r="AE623" i="1"/>
  <c r="AC623" i="1"/>
  <c r="AA623" i="1"/>
  <c r="U623" i="1"/>
  <c r="T623" i="1"/>
  <c r="S623" i="1"/>
  <c r="R623" i="1"/>
  <c r="O623" i="1"/>
  <c r="Q623" i="1" s="1"/>
  <c r="V623" i="1" s="1"/>
  <c r="K623" i="1"/>
  <c r="J623" i="1"/>
  <c r="I623" i="1"/>
  <c r="H623" i="1"/>
  <c r="L623" i="1" s="1"/>
  <c r="AG622" i="1"/>
  <c r="AE622" i="1"/>
  <c r="AC622" i="1"/>
  <c r="AA622" i="1"/>
  <c r="U622" i="1"/>
  <c r="S622" i="1"/>
  <c r="R622" i="1"/>
  <c r="O622" i="1"/>
  <c r="T622" i="1" s="1"/>
  <c r="K622" i="1"/>
  <c r="J622" i="1"/>
  <c r="I622" i="1"/>
  <c r="H622" i="1"/>
  <c r="L622" i="1" s="1"/>
  <c r="AG621" i="1"/>
  <c r="AE621" i="1"/>
  <c r="AC621" i="1"/>
  <c r="AA621" i="1"/>
  <c r="U621" i="1"/>
  <c r="S621" i="1"/>
  <c r="R621" i="1"/>
  <c r="O621" i="1"/>
  <c r="K621" i="1"/>
  <c r="J621" i="1"/>
  <c r="I621" i="1"/>
  <c r="H621" i="1"/>
  <c r="L621" i="1" s="1"/>
  <c r="AG620" i="1"/>
  <c r="AE620" i="1"/>
  <c r="AC620" i="1"/>
  <c r="AA620" i="1"/>
  <c r="U620" i="1"/>
  <c r="S620" i="1"/>
  <c r="R620" i="1"/>
  <c r="O620" i="1"/>
  <c r="K620" i="1"/>
  <c r="J620" i="1"/>
  <c r="I620" i="1"/>
  <c r="H620" i="1"/>
  <c r="L620" i="1" s="1"/>
  <c r="AG619" i="1"/>
  <c r="AE619" i="1"/>
  <c r="AC619" i="1"/>
  <c r="AA619" i="1"/>
  <c r="U619" i="1"/>
  <c r="S619" i="1"/>
  <c r="R619" i="1"/>
  <c r="O619" i="1"/>
  <c r="T619" i="1" s="1"/>
  <c r="K619" i="1"/>
  <c r="J619" i="1"/>
  <c r="I619" i="1"/>
  <c r="H619" i="1"/>
  <c r="L619" i="1" s="1"/>
  <c r="AG618" i="1"/>
  <c r="AE618" i="1"/>
  <c r="AC618" i="1"/>
  <c r="AA618" i="1"/>
  <c r="U618" i="1"/>
  <c r="S618" i="1"/>
  <c r="R618" i="1"/>
  <c r="O618" i="1"/>
  <c r="K618" i="1"/>
  <c r="J618" i="1"/>
  <c r="I618" i="1"/>
  <c r="H618" i="1"/>
  <c r="L618" i="1" s="1"/>
  <c r="AG617" i="1"/>
  <c r="AA85" i="3" s="1"/>
  <c r="AE617" i="1"/>
  <c r="AC617" i="1"/>
  <c r="AA617" i="1"/>
  <c r="Y85" i="3" s="1"/>
  <c r="U617" i="1"/>
  <c r="S617" i="1"/>
  <c r="R617" i="1"/>
  <c r="O617" i="1"/>
  <c r="T617" i="1" s="1"/>
  <c r="Q85" i="3" s="1"/>
  <c r="K617" i="1"/>
  <c r="J617" i="1"/>
  <c r="I617" i="1"/>
  <c r="H617" i="1"/>
  <c r="L617" i="1" s="1"/>
  <c r="AG616" i="1"/>
  <c r="AE616" i="1"/>
  <c r="AC616" i="1"/>
  <c r="AA616" i="1"/>
  <c r="Y84" i="3" s="1"/>
  <c r="U616" i="1"/>
  <c r="S616" i="1"/>
  <c r="R616" i="1"/>
  <c r="S84" i="3" s="1"/>
  <c r="O616" i="1"/>
  <c r="K616" i="1"/>
  <c r="J616" i="1"/>
  <c r="I616" i="1"/>
  <c r="H616" i="1"/>
  <c r="L616" i="1" s="1"/>
  <c r="G84" i="3" s="1"/>
  <c r="AG615" i="1"/>
  <c r="AE615" i="1"/>
  <c r="AC615" i="1"/>
  <c r="AA615" i="1"/>
  <c r="U615" i="1"/>
  <c r="S615" i="1"/>
  <c r="R615" i="1"/>
  <c r="O615" i="1"/>
  <c r="Q615" i="1" s="1"/>
  <c r="V615" i="1" s="1"/>
  <c r="K615" i="1"/>
  <c r="J615" i="1"/>
  <c r="I615" i="1"/>
  <c r="H615" i="1"/>
  <c r="L615" i="1" s="1"/>
  <c r="AG614" i="1"/>
  <c r="AE614" i="1"/>
  <c r="AC614" i="1"/>
  <c r="AA614" i="1"/>
  <c r="U614" i="1"/>
  <c r="S614" i="1"/>
  <c r="R614" i="1"/>
  <c r="O614" i="1"/>
  <c r="K614" i="1"/>
  <c r="J614" i="1"/>
  <c r="I614" i="1"/>
  <c r="H614" i="1"/>
  <c r="L614" i="1" s="1"/>
  <c r="AG613" i="1"/>
  <c r="AE613" i="1"/>
  <c r="AC613" i="1"/>
  <c r="AA613" i="1"/>
  <c r="U613" i="1"/>
  <c r="S613" i="1"/>
  <c r="R613" i="1"/>
  <c r="O613" i="1"/>
  <c r="Q613" i="1" s="1"/>
  <c r="V613" i="1" s="1"/>
  <c r="K613" i="1"/>
  <c r="J613" i="1"/>
  <c r="I613" i="1"/>
  <c r="H613" i="1"/>
  <c r="L613" i="1" s="1"/>
  <c r="AG612" i="1"/>
  <c r="AE612" i="1"/>
  <c r="AC612" i="1"/>
  <c r="AA612" i="1"/>
  <c r="U612" i="1"/>
  <c r="S612" i="1"/>
  <c r="R612" i="1"/>
  <c r="O612" i="1"/>
  <c r="T612" i="1" s="1"/>
  <c r="K612" i="1"/>
  <c r="J612" i="1"/>
  <c r="I612" i="1"/>
  <c r="H612" i="1"/>
  <c r="L612" i="1" s="1"/>
  <c r="AG611" i="1"/>
  <c r="AE611" i="1"/>
  <c r="AC611" i="1"/>
  <c r="AA611" i="1"/>
  <c r="U611" i="1"/>
  <c r="S611" i="1"/>
  <c r="R611" i="1"/>
  <c r="O611" i="1"/>
  <c r="T611" i="1" s="1"/>
  <c r="K611" i="1"/>
  <c r="J611" i="1"/>
  <c r="I611" i="1"/>
  <c r="H611" i="1"/>
  <c r="L611" i="1" s="1"/>
  <c r="AG610" i="1"/>
  <c r="AE610" i="1"/>
  <c r="AC610" i="1"/>
  <c r="AA610" i="1"/>
  <c r="U610" i="1"/>
  <c r="S610" i="1"/>
  <c r="R610" i="1"/>
  <c r="O610" i="1"/>
  <c r="T610" i="1" s="1"/>
  <c r="K610" i="1"/>
  <c r="J610" i="1"/>
  <c r="I610" i="1"/>
  <c r="H610" i="1"/>
  <c r="L610" i="1" s="1"/>
  <c r="AG609" i="1"/>
  <c r="AE609" i="1"/>
  <c r="AC609" i="1"/>
  <c r="AA609" i="1"/>
  <c r="U609" i="1"/>
  <c r="S609" i="1"/>
  <c r="R609" i="1"/>
  <c r="O609" i="1"/>
  <c r="Q609" i="1" s="1"/>
  <c r="V609" i="1" s="1"/>
  <c r="K609" i="1"/>
  <c r="J609" i="1"/>
  <c r="I609" i="1"/>
  <c r="H609" i="1"/>
  <c r="L609" i="1" s="1"/>
  <c r="AG608" i="1"/>
  <c r="AE608" i="1"/>
  <c r="AC608" i="1"/>
  <c r="AA608" i="1"/>
  <c r="U608" i="1"/>
  <c r="S608" i="1"/>
  <c r="R608" i="1"/>
  <c r="Q608" i="1"/>
  <c r="V608" i="1" s="1"/>
  <c r="O608" i="1"/>
  <c r="T608" i="1" s="1"/>
  <c r="K608" i="1"/>
  <c r="J608" i="1"/>
  <c r="I608" i="1"/>
  <c r="H608" i="1"/>
  <c r="L608" i="1" s="1"/>
  <c r="AG607" i="1"/>
  <c r="AE607" i="1"/>
  <c r="AC607" i="1"/>
  <c r="AA607" i="1"/>
  <c r="U607" i="1"/>
  <c r="S607" i="1"/>
  <c r="R607" i="1"/>
  <c r="O607" i="1"/>
  <c r="Q607" i="1" s="1"/>
  <c r="V607" i="1" s="1"/>
  <c r="K607" i="1"/>
  <c r="J607" i="1"/>
  <c r="I607" i="1"/>
  <c r="H607" i="1"/>
  <c r="L607" i="1" s="1"/>
  <c r="AG606" i="1"/>
  <c r="AE606" i="1"/>
  <c r="AC606" i="1"/>
  <c r="AA606" i="1"/>
  <c r="U606" i="1"/>
  <c r="S606" i="1"/>
  <c r="R606" i="1"/>
  <c r="O606" i="1"/>
  <c r="K606" i="1"/>
  <c r="J606" i="1"/>
  <c r="I606" i="1"/>
  <c r="H606" i="1"/>
  <c r="L606" i="1" s="1"/>
  <c r="AG605" i="1"/>
  <c r="AE605" i="1"/>
  <c r="AC605" i="1"/>
  <c r="AA605" i="1"/>
  <c r="U605" i="1"/>
  <c r="S605" i="1"/>
  <c r="R605" i="1"/>
  <c r="S83" i="3" s="1"/>
  <c r="O605" i="1"/>
  <c r="Q605" i="1" s="1"/>
  <c r="V605" i="1" s="1"/>
  <c r="K605" i="1"/>
  <c r="I83" i="3" s="1"/>
  <c r="J605" i="1"/>
  <c r="I605" i="1"/>
  <c r="H605" i="1"/>
  <c r="L605" i="1" s="1"/>
  <c r="AG604" i="1"/>
  <c r="AE604" i="1"/>
  <c r="AC604" i="1"/>
  <c r="AA604" i="1"/>
  <c r="U604" i="1"/>
  <c r="S604" i="1"/>
  <c r="R604" i="1"/>
  <c r="O604" i="1"/>
  <c r="T604" i="1" s="1"/>
  <c r="K604" i="1"/>
  <c r="J604" i="1"/>
  <c r="I604" i="1"/>
  <c r="H604" i="1"/>
  <c r="L604" i="1" s="1"/>
  <c r="AG603" i="1"/>
  <c r="AE603" i="1"/>
  <c r="AC603" i="1"/>
  <c r="AA603" i="1"/>
  <c r="U603" i="1"/>
  <c r="S603" i="1"/>
  <c r="R603" i="1"/>
  <c r="O603" i="1"/>
  <c r="K603" i="1"/>
  <c r="J603" i="1"/>
  <c r="I603" i="1"/>
  <c r="H603" i="1"/>
  <c r="L603" i="1" s="1"/>
  <c r="AG602" i="1"/>
  <c r="AE602" i="1"/>
  <c r="U82" i="3" s="1"/>
  <c r="AC602" i="1"/>
  <c r="W82" i="3" s="1"/>
  <c r="AA602" i="1"/>
  <c r="U602" i="1"/>
  <c r="S602" i="1"/>
  <c r="R602" i="1"/>
  <c r="O602" i="1"/>
  <c r="K602" i="1"/>
  <c r="J602" i="1"/>
  <c r="K82" i="3" s="1"/>
  <c r="I602" i="1"/>
  <c r="M82" i="3" s="1"/>
  <c r="H602" i="1"/>
  <c r="L602" i="1" s="1"/>
  <c r="AG601" i="1"/>
  <c r="AE601" i="1"/>
  <c r="AC601" i="1"/>
  <c r="AA601" i="1"/>
  <c r="U601" i="1"/>
  <c r="S601" i="1"/>
  <c r="R601" i="1"/>
  <c r="O601" i="1"/>
  <c r="K601" i="1"/>
  <c r="J601" i="1"/>
  <c r="I601" i="1"/>
  <c r="H601" i="1"/>
  <c r="L601" i="1" s="1"/>
  <c r="AG600" i="1"/>
  <c r="AE600" i="1"/>
  <c r="AC600" i="1"/>
  <c r="AA600" i="1"/>
  <c r="U600" i="1"/>
  <c r="S600" i="1"/>
  <c r="R600" i="1"/>
  <c r="O600" i="1"/>
  <c r="K600" i="1"/>
  <c r="J600" i="1"/>
  <c r="I600" i="1"/>
  <c r="H600" i="1"/>
  <c r="L600" i="1" s="1"/>
  <c r="AG599" i="1"/>
  <c r="AE599" i="1"/>
  <c r="AC599" i="1"/>
  <c r="AA599" i="1"/>
  <c r="U599" i="1"/>
  <c r="S599" i="1"/>
  <c r="R599" i="1"/>
  <c r="O599" i="1"/>
  <c r="K599" i="1"/>
  <c r="J599" i="1"/>
  <c r="I599" i="1"/>
  <c r="H599" i="1"/>
  <c r="L599" i="1" s="1"/>
  <c r="AG598" i="1"/>
  <c r="AE598" i="1"/>
  <c r="AC598" i="1"/>
  <c r="AA598" i="1"/>
  <c r="U598" i="1"/>
  <c r="S598" i="1"/>
  <c r="R598" i="1"/>
  <c r="O598" i="1"/>
  <c r="T598" i="1" s="1"/>
  <c r="K598" i="1"/>
  <c r="J598" i="1"/>
  <c r="I598" i="1"/>
  <c r="H598" i="1"/>
  <c r="L598" i="1" s="1"/>
  <c r="AG597" i="1"/>
  <c r="AE597" i="1"/>
  <c r="AC597" i="1"/>
  <c r="AA597" i="1"/>
  <c r="U597" i="1"/>
  <c r="S597" i="1"/>
  <c r="R597" i="1"/>
  <c r="O597" i="1"/>
  <c r="Q597" i="1" s="1"/>
  <c r="V597" i="1" s="1"/>
  <c r="K597" i="1"/>
  <c r="J597" i="1"/>
  <c r="I597" i="1"/>
  <c r="H597" i="1"/>
  <c r="L597" i="1" s="1"/>
  <c r="AG596" i="1"/>
  <c r="AE596" i="1"/>
  <c r="AC596" i="1"/>
  <c r="AA596" i="1"/>
  <c r="U596" i="1"/>
  <c r="S596" i="1"/>
  <c r="R596" i="1"/>
  <c r="O596" i="1"/>
  <c r="T596" i="1" s="1"/>
  <c r="K596" i="1"/>
  <c r="J596" i="1"/>
  <c r="I596" i="1"/>
  <c r="H596" i="1"/>
  <c r="L596" i="1" s="1"/>
  <c r="AG595" i="1"/>
  <c r="AE595" i="1"/>
  <c r="AC595" i="1"/>
  <c r="AA595" i="1"/>
  <c r="U595" i="1"/>
  <c r="S595" i="1"/>
  <c r="R595" i="1"/>
  <c r="O595" i="1"/>
  <c r="K595" i="1"/>
  <c r="J595" i="1"/>
  <c r="I595" i="1"/>
  <c r="H595" i="1"/>
  <c r="L595" i="1" s="1"/>
  <c r="AG594" i="1"/>
  <c r="AE594" i="1"/>
  <c r="AC594" i="1"/>
  <c r="AA594" i="1"/>
  <c r="U594" i="1"/>
  <c r="S594" i="1"/>
  <c r="R594" i="1"/>
  <c r="O594" i="1"/>
  <c r="T594" i="1" s="1"/>
  <c r="K594" i="1"/>
  <c r="J594" i="1"/>
  <c r="I594" i="1"/>
  <c r="H594" i="1"/>
  <c r="L594" i="1" s="1"/>
  <c r="AG593" i="1"/>
  <c r="AE593" i="1"/>
  <c r="AC593" i="1"/>
  <c r="AA593" i="1"/>
  <c r="U593" i="1"/>
  <c r="S593" i="1"/>
  <c r="R593" i="1"/>
  <c r="O593" i="1"/>
  <c r="T593" i="1" s="1"/>
  <c r="K593" i="1"/>
  <c r="J593" i="1"/>
  <c r="I593" i="1"/>
  <c r="H593" i="1"/>
  <c r="L593" i="1" s="1"/>
  <c r="AG592" i="1"/>
  <c r="AE592" i="1"/>
  <c r="AC592" i="1"/>
  <c r="AA592" i="1"/>
  <c r="U592" i="1"/>
  <c r="S592" i="1"/>
  <c r="R592" i="1"/>
  <c r="O592" i="1"/>
  <c r="K592" i="1"/>
  <c r="J592" i="1"/>
  <c r="I592" i="1"/>
  <c r="H592" i="1"/>
  <c r="L592" i="1" s="1"/>
  <c r="AG591" i="1"/>
  <c r="AE591" i="1"/>
  <c r="AC591" i="1"/>
  <c r="AA591" i="1"/>
  <c r="U591" i="1"/>
  <c r="S591" i="1"/>
  <c r="R591" i="1"/>
  <c r="O591" i="1"/>
  <c r="K591" i="1"/>
  <c r="J591" i="1"/>
  <c r="I591" i="1"/>
  <c r="H591" i="1"/>
  <c r="L591" i="1" s="1"/>
  <c r="AG590" i="1"/>
  <c r="AE590" i="1"/>
  <c r="AC590" i="1"/>
  <c r="AA590" i="1"/>
  <c r="U590" i="1"/>
  <c r="S590" i="1"/>
  <c r="R590" i="1"/>
  <c r="O590" i="1"/>
  <c r="K590" i="1"/>
  <c r="J590" i="1"/>
  <c r="I590" i="1"/>
  <c r="H590" i="1"/>
  <c r="L590" i="1" s="1"/>
  <c r="AG589" i="1"/>
  <c r="AE589" i="1"/>
  <c r="AC589" i="1"/>
  <c r="AA589" i="1"/>
  <c r="U589" i="1"/>
  <c r="S589" i="1"/>
  <c r="R589" i="1"/>
  <c r="O589" i="1"/>
  <c r="Q589" i="1" s="1"/>
  <c r="V589" i="1" s="1"/>
  <c r="K589" i="1"/>
  <c r="J589" i="1"/>
  <c r="I589" i="1"/>
  <c r="H589" i="1"/>
  <c r="L589" i="1" s="1"/>
  <c r="AG588" i="1"/>
  <c r="AE588" i="1"/>
  <c r="AC588" i="1"/>
  <c r="AA588" i="1"/>
  <c r="U588" i="1"/>
  <c r="S588" i="1"/>
  <c r="R588" i="1"/>
  <c r="O588" i="1"/>
  <c r="K588" i="1"/>
  <c r="J588" i="1"/>
  <c r="I588" i="1"/>
  <c r="H588" i="1"/>
  <c r="L588" i="1" s="1"/>
  <c r="AG587" i="1"/>
  <c r="AE587" i="1"/>
  <c r="AC587" i="1"/>
  <c r="AA587" i="1"/>
  <c r="U587" i="1"/>
  <c r="S587" i="1"/>
  <c r="R587" i="1"/>
  <c r="O587" i="1"/>
  <c r="Q587" i="1" s="1"/>
  <c r="V587" i="1" s="1"/>
  <c r="K587" i="1"/>
  <c r="J587" i="1"/>
  <c r="I587" i="1"/>
  <c r="H587" i="1"/>
  <c r="L587" i="1" s="1"/>
  <c r="AG586" i="1"/>
  <c r="AE586" i="1"/>
  <c r="AC586" i="1"/>
  <c r="AA586" i="1"/>
  <c r="U586" i="1"/>
  <c r="S586" i="1"/>
  <c r="R586" i="1"/>
  <c r="O586" i="1"/>
  <c r="Q586" i="1" s="1"/>
  <c r="V586" i="1" s="1"/>
  <c r="K586" i="1"/>
  <c r="J586" i="1"/>
  <c r="I586" i="1"/>
  <c r="H586" i="1"/>
  <c r="L586" i="1" s="1"/>
  <c r="AG585" i="1"/>
  <c r="AE585" i="1"/>
  <c r="AC585" i="1"/>
  <c r="AA585" i="1"/>
  <c r="U585" i="1"/>
  <c r="S585" i="1"/>
  <c r="R585" i="1"/>
  <c r="O585" i="1"/>
  <c r="T585" i="1" s="1"/>
  <c r="K585" i="1"/>
  <c r="J585" i="1"/>
  <c r="I585" i="1"/>
  <c r="H585" i="1"/>
  <c r="L585" i="1" s="1"/>
  <c r="AG584" i="1"/>
  <c r="AE584" i="1"/>
  <c r="AC584" i="1"/>
  <c r="AA584" i="1"/>
  <c r="U584" i="1"/>
  <c r="S584" i="1"/>
  <c r="R584" i="1"/>
  <c r="O584" i="1"/>
  <c r="K584" i="1"/>
  <c r="J584" i="1"/>
  <c r="I584" i="1"/>
  <c r="H584" i="1"/>
  <c r="L584" i="1" s="1"/>
  <c r="AG583" i="1"/>
  <c r="AE583" i="1"/>
  <c r="AC583" i="1"/>
  <c r="AA583" i="1"/>
  <c r="U583" i="1"/>
  <c r="S583" i="1"/>
  <c r="R583" i="1"/>
  <c r="O583" i="1"/>
  <c r="K583" i="1"/>
  <c r="J583" i="1"/>
  <c r="I583" i="1"/>
  <c r="H583" i="1"/>
  <c r="L583" i="1" s="1"/>
  <c r="AG582" i="1"/>
  <c r="AE582" i="1"/>
  <c r="AC582" i="1"/>
  <c r="AA582" i="1"/>
  <c r="U582" i="1"/>
  <c r="S582" i="1"/>
  <c r="R582" i="1"/>
  <c r="O582" i="1"/>
  <c r="T582" i="1" s="1"/>
  <c r="K582" i="1"/>
  <c r="J582" i="1"/>
  <c r="I582" i="1"/>
  <c r="H582" i="1"/>
  <c r="L582" i="1" s="1"/>
  <c r="AG581" i="1"/>
  <c r="AE581" i="1"/>
  <c r="AC581" i="1"/>
  <c r="AA581" i="1"/>
  <c r="U581" i="1"/>
  <c r="S581" i="1"/>
  <c r="R581" i="1"/>
  <c r="O581" i="1"/>
  <c r="Q581" i="1" s="1"/>
  <c r="V581" i="1" s="1"/>
  <c r="K581" i="1"/>
  <c r="J581" i="1"/>
  <c r="I581" i="1"/>
  <c r="H581" i="1"/>
  <c r="L581" i="1" s="1"/>
  <c r="AG580" i="1"/>
  <c r="AE580" i="1"/>
  <c r="AC580" i="1"/>
  <c r="AA580" i="1"/>
  <c r="U580" i="1"/>
  <c r="S580" i="1"/>
  <c r="R580" i="1"/>
  <c r="O580" i="1"/>
  <c r="T580" i="1" s="1"/>
  <c r="K580" i="1"/>
  <c r="J580" i="1"/>
  <c r="I580" i="1"/>
  <c r="H580" i="1"/>
  <c r="L580" i="1" s="1"/>
  <c r="AG579" i="1"/>
  <c r="AE579" i="1"/>
  <c r="AC579" i="1"/>
  <c r="AA579" i="1"/>
  <c r="U579" i="1"/>
  <c r="S579" i="1"/>
  <c r="R579" i="1"/>
  <c r="O579" i="1"/>
  <c r="Q579" i="1" s="1"/>
  <c r="V579" i="1" s="1"/>
  <c r="K579" i="1"/>
  <c r="J579" i="1"/>
  <c r="I579" i="1"/>
  <c r="H579" i="1"/>
  <c r="L579" i="1" s="1"/>
  <c r="AG578" i="1"/>
  <c r="AE578" i="1"/>
  <c r="AC578" i="1"/>
  <c r="AA578" i="1"/>
  <c r="U578" i="1"/>
  <c r="S578" i="1"/>
  <c r="R578" i="1"/>
  <c r="O578" i="1"/>
  <c r="K578" i="1"/>
  <c r="J578" i="1"/>
  <c r="I578" i="1"/>
  <c r="H578" i="1"/>
  <c r="L578" i="1" s="1"/>
  <c r="AG577" i="1"/>
  <c r="AE577" i="1"/>
  <c r="AC577" i="1"/>
  <c r="AA577" i="1"/>
  <c r="U577" i="1"/>
  <c r="S577" i="1"/>
  <c r="R577" i="1"/>
  <c r="O577" i="1"/>
  <c r="T577" i="1" s="1"/>
  <c r="K577" i="1"/>
  <c r="J577" i="1"/>
  <c r="I577" i="1"/>
  <c r="H577" i="1"/>
  <c r="L577" i="1" s="1"/>
  <c r="AG576" i="1"/>
  <c r="AE576" i="1"/>
  <c r="AC576" i="1"/>
  <c r="AA576" i="1"/>
  <c r="U576" i="1"/>
  <c r="S576" i="1"/>
  <c r="R576" i="1"/>
  <c r="O576" i="1"/>
  <c r="K576" i="1"/>
  <c r="J576" i="1"/>
  <c r="I576" i="1"/>
  <c r="H576" i="1"/>
  <c r="L576" i="1" s="1"/>
  <c r="AG575" i="1"/>
  <c r="AE575" i="1"/>
  <c r="AC575" i="1"/>
  <c r="AA575" i="1"/>
  <c r="U575" i="1"/>
  <c r="S575" i="1"/>
  <c r="R575" i="1"/>
  <c r="O575" i="1"/>
  <c r="T575" i="1" s="1"/>
  <c r="K575" i="1"/>
  <c r="J575" i="1"/>
  <c r="I575" i="1"/>
  <c r="H575" i="1"/>
  <c r="L575" i="1" s="1"/>
  <c r="AG574" i="1"/>
  <c r="AE574" i="1"/>
  <c r="AC574" i="1"/>
  <c r="AA574" i="1"/>
  <c r="U574" i="1"/>
  <c r="S574" i="1"/>
  <c r="R574" i="1"/>
  <c r="O574" i="1"/>
  <c r="T574" i="1" s="1"/>
  <c r="K574" i="1"/>
  <c r="J574" i="1"/>
  <c r="I574" i="1"/>
  <c r="H574" i="1"/>
  <c r="L574" i="1" s="1"/>
  <c r="AG573" i="1"/>
  <c r="AE573" i="1"/>
  <c r="AC573" i="1"/>
  <c r="AA573" i="1"/>
  <c r="U573" i="1"/>
  <c r="S573" i="1"/>
  <c r="R573" i="1"/>
  <c r="O573" i="1"/>
  <c r="Q573" i="1" s="1"/>
  <c r="V573" i="1" s="1"/>
  <c r="K573" i="1"/>
  <c r="J573" i="1"/>
  <c r="I573" i="1"/>
  <c r="H573" i="1"/>
  <c r="L573" i="1" s="1"/>
  <c r="AG572" i="1"/>
  <c r="AE572" i="1"/>
  <c r="AC572" i="1"/>
  <c r="AA572" i="1"/>
  <c r="U572" i="1"/>
  <c r="S572" i="1"/>
  <c r="R572" i="1"/>
  <c r="O572" i="1"/>
  <c r="T572" i="1" s="1"/>
  <c r="K572" i="1"/>
  <c r="J572" i="1"/>
  <c r="I572" i="1"/>
  <c r="H572" i="1"/>
  <c r="L572" i="1" s="1"/>
  <c r="AG571" i="1"/>
  <c r="AE571" i="1"/>
  <c r="AC571" i="1"/>
  <c r="AA571" i="1"/>
  <c r="U571" i="1"/>
  <c r="S571" i="1"/>
  <c r="R571" i="1"/>
  <c r="O571" i="1"/>
  <c r="T571" i="1" s="1"/>
  <c r="K571" i="1"/>
  <c r="J571" i="1"/>
  <c r="I571" i="1"/>
  <c r="H571" i="1"/>
  <c r="L571" i="1" s="1"/>
  <c r="AG570" i="1"/>
  <c r="AE570" i="1"/>
  <c r="AC570" i="1"/>
  <c r="AA570" i="1"/>
  <c r="U570" i="1"/>
  <c r="S570" i="1"/>
  <c r="R570" i="1"/>
  <c r="O570" i="1"/>
  <c r="K570" i="1"/>
  <c r="J570" i="1"/>
  <c r="I570" i="1"/>
  <c r="H570" i="1"/>
  <c r="L570" i="1" s="1"/>
  <c r="AG569" i="1"/>
  <c r="AE569" i="1"/>
  <c r="AC569" i="1"/>
  <c r="AA569" i="1"/>
  <c r="U569" i="1"/>
  <c r="S569" i="1"/>
  <c r="R569" i="1"/>
  <c r="O569" i="1"/>
  <c r="T569" i="1" s="1"/>
  <c r="K569" i="1"/>
  <c r="J569" i="1"/>
  <c r="I569" i="1"/>
  <c r="H569" i="1"/>
  <c r="L569" i="1" s="1"/>
  <c r="AG568" i="1"/>
  <c r="AE568" i="1"/>
  <c r="AC568" i="1"/>
  <c r="AA568" i="1"/>
  <c r="U568" i="1"/>
  <c r="S568" i="1"/>
  <c r="R568" i="1"/>
  <c r="O568" i="1"/>
  <c r="K568" i="1"/>
  <c r="J568" i="1"/>
  <c r="I568" i="1"/>
  <c r="H568" i="1"/>
  <c r="L568" i="1" s="1"/>
  <c r="AG567" i="1"/>
  <c r="AE567" i="1"/>
  <c r="AC567" i="1"/>
  <c r="AA567" i="1"/>
  <c r="U567" i="1"/>
  <c r="S567" i="1"/>
  <c r="R567" i="1"/>
  <c r="O567" i="1"/>
  <c r="T567" i="1" s="1"/>
  <c r="K567" i="1"/>
  <c r="J567" i="1"/>
  <c r="I567" i="1"/>
  <c r="H567" i="1"/>
  <c r="L567" i="1" s="1"/>
  <c r="AG566" i="1"/>
  <c r="AE566" i="1"/>
  <c r="AC566" i="1"/>
  <c r="AA566" i="1"/>
  <c r="U566" i="1"/>
  <c r="S566" i="1"/>
  <c r="R566" i="1"/>
  <c r="O566" i="1"/>
  <c r="T566" i="1" s="1"/>
  <c r="K566" i="1"/>
  <c r="J566" i="1"/>
  <c r="I566" i="1"/>
  <c r="H566" i="1"/>
  <c r="L566" i="1" s="1"/>
  <c r="AG565" i="1"/>
  <c r="AE565" i="1"/>
  <c r="AC565" i="1"/>
  <c r="AA565" i="1"/>
  <c r="U565" i="1"/>
  <c r="S565" i="1"/>
  <c r="R565" i="1"/>
  <c r="O565" i="1"/>
  <c r="Q565" i="1" s="1"/>
  <c r="V565" i="1" s="1"/>
  <c r="K565" i="1"/>
  <c r="J565" i="1"/>
  <c r="I565" i="1"/>
  <c r="H565" i="1"/>
  <c r="L565" i="1" s="1"/>
  <c r="AG564" i="1"/>
  <c r="AE564" i="1"/>
  <c r="AC564" i="1"/>
  <c r="AA564" i="1"/>
  <c r="U564" i="1"/>
  <c r="S564" i="1"/>
  <c r="R564" i="1"/>
  <c r="O564" i="1"/>
  <c r="Q564" i="1" s="1"/>
  <c r="V564" i="1" s="1"/>
  <c r="K564" i="1"/>
  <c r="J564" i="1"/>
  <c r="I564" i="1"/>
  <c r="H564" i="1"/>
  <c r="L564" i="1" s="1"/>
  <c r="AG563" i="1"/>
  <c r="AE563" i="1"/>
  <c r="AC563" i="1"/>
  <c r="AA563" i="1"/>
  <c r="U563" i="1"/>
  <c r="S563" i="1"/>
  <c r="R563" i="1"/>
  <c r="O563" i="1"/>
  <c r="T563" i="1" s="1"/>
  <c r="K563" i="1"/>
  <c r="J563" i="1"/>
  <c r="I563" i="1"/>
  <c r="H563" i="1"/>
  <c r="L563" i="1" s="1"/>
  <c r="AG562" i="1"/>
  <c r="AE562" i="1"/>
  <c r="AC562" i="1"/>
  <c r="AA562" i="1"/>
  <c r="U562" i="1"/>
  <c r="S562" i="1"/>
  <c r="R562" i="1"/>
  <c r="O562" i="1"/>
  <c r="K562" i="1"/>
  <c r="J562" i="1"/>
  <c r="I562" i="1"/>
  <c r="H562" i="1"/>
  <c r="L562" i="1" s="1"/>
  <c r="AG561" i="1"/>
  <c r="AE561" i="1"/>
  <c r="AC561" i="1"/>
  <c r="AA561" i="1"/>
  <c r="U561" i="1"/>
  <c r="S561" i="1"/>
  <c r="R561" i="1"/>
  <c r="O561" i="1"/>
  <c r="K561" i="1"/>
  <c r="J561" i="1"/>
  <c r="I561" i="1"/>
  <c r="H561" i="1"/>
  <c r="L561" i="1" s="1"/>
  <c r="AG560" i="1"/>
  <c r="AE560" i="1"/>
  <c r="AC560" i="1"/>
  <c r="AA560" i="1"/>
  <c r="U560" i="1"/>
  <c r="S560" i="1"/>
  <c r="R560" i="1"/>
  <c r="O560" i="1"/>
  <c r="K560" i="1"/>
  <c r="J560" i="1"/>
  <c r="I560" i="1"/>
  <c r="H560" i="1"/>
  <c r="L560" i="1" s="1"/>
  <c r="AG559" i="1"/>
  <c r="AE559" i="1"/>
  <c r="AC559" i="1"/>
  <c r="AA559" i="1"/>
  <c r="U559" i="1"/>
  <c r="S559" i="1"/>
  <c r="R559" i="1"/>
  <c r="O559" i="1"/>
  <c r="T559" i="1" s="1"/>
  <c r="K559" i="1"/>
  <c r="J559" i="1"/>
  <c r="I559" i="1"/>
  <c r="H559" i="1"/>
  <c r="L559" i="1" s="1"/>
  <c r="AG558" i="1"/>
  <c r="AE558" i="1"/>
  <c r="AC558" i="1"/>
  <c r="AA558" i="1"/>
  <c r="U558" i="1"/>
  <c r="S558" i="1"/>
  <c r="R558" i="1"/>
  <c r="O558" i="1"/>
  <c r="K558" i="1"/>
  <c r="J558" i="1"/>
  <c r="I558" i="1"/>
  <c r="H558" i="1"/>
  <c r="L558" i="1" s="1"/>
  <c r="AG557" i="1"/>
  <c r="AE557" i="1"/>
  <c r="AC557" i="1"/>
  <c r="AA557" i="1"/>
  <c r="U557" i="1"/>
  <c r="S557" i="1"/>
  <c r="R557" i="1"/>
  <c r="O557" i="1"/>
  <c r="Q557" i="1" s="1"/>
  <c r="V557" i="1" s="1"/>
  <c r="K557" i="1"/>
  <c r="J557" i="1"/>
  <c r="I557" i="1"/>
  <c r="H557" i="1"/>
  <c r="L557" i="1" s="1"/>
  <c r="AG556" i="1"/>
  <c r="AE556" i="1"/>
  <c r="AC556" i="1"/>
  <c r="AA556" i="1"/>
  <c r="U556" i="1"/>
  <c r="S556" i="1"/>
  <c r="R556" i="1"/>
  <c r="O556" i="1"/>
  <c r="Q556" i="1" s="1"/>
  <c r="V556" i="1" s="1"/>
  <c r="K556" i="1"/>
  <c r="J556" i="1"/>
  <c r="I556" i="1"/>
  <c r="H556" i="1"/>
  <c r="L556" i="1" s="1"/>
  <c r="AG555" i="1"/>
  <c r="AE555" i="1"/>
  <c r="AC555" i="1"/>
  <c r="AA555" i="1"/>
  <c r="U555" i="1"/>
  <c r="S555" i="1"/>
  <c r="R555" i="1"/>
  <c r="O555" i="1"/>
  <c r="K555" i="1"/>
  <c r="J555" i="1"/>
  <c r="I555" i="1"/>
  <c r="H555" i="1"/>
  <c r="L555" i="1" s="1"/>
  <c r="AG554" i="1"/>
  <c r="AE554" i="1"/>
  <c r="AC554" i="1"/>
  <c r="AA554" i="1"/>
  <c r="U554" i="1"/>
  <c r="S554" i="1"/>
  <c r="R554" i="1"/>
  <c r="O554" i="1"/>
  <c r="K554" i="1"/>
  <c r="J554" i="1"/>
  <c r="I554" i="1"/>
  <c r="H554" i="1"/>
  <c r="L554" i="1" s="1"/>
  <c r="AG553" i="1"/>
  <c r="AE553" i="1"/>
  <c r="AC553" i="1"/>
  <c r="AA553" i="1"/>
  <c r="U553" i="1"/>
  <c r="S553" i="1"/>
  <c r="R553" i="1"/>
  <c r="O553" i="1"/>
  <c r="Q553" i="1" s="1"/>
  <c r="V553" i="1" s="1"/>
  <c r="K553" i="1"/>
  <c r="J553" i="1"/>
  <c r="I553" i="1"/>
  <c r="H553" i="1"/>
  <c r="L553" i="1" s="1"/>
  <c r="AG552" i="1"/>
  <c r="AE552" i="1"/>
  <c r="AC552" i="1"/>
  <c r="AA552" i="1"/>
  <c r="U552" i="1"/>
  <c r="S552" i="1"/>
  <c r="R552" i="1"/>
  <c r="O552" i="1"/>
  <c r="K552" i="1"/>
  <c r="J552" i="1"/>
  <c r="I552" i="1"/>
  <c r="H552" i="1"/>
  <c r="L552" i="1" s="1"/>
  <c r="AG551" i="1"/>
  <c r="AE551" i="1"/>
  <c r="AC551" i="1"/>
  <c r="AA551" i="1"/>
  <c r="U551" i="1"/>
  <c r="S551" i="1"/>
  <c r="R551" i="1"/>
  <c r="O551" i="1"/>
  <c r="T551" i="1" s="1"/>
  <c r="K551" i="1"/>
  <c r="J551" i="1"/>
  <c r="I551" i="1"/>
  <c r="H551" i="1"/>
  <c r="L551" i="1" s="1"/>
  <c r="AG550" i="1"/>
  <c r="AE550" i="1"/>
  <c r="AC550" i="1"/>
  <c r="AA550" i="1"/>
  <c r="U550" i="1"/>
  <c r="S550" i="1"/>
  <c r="R550" i="1"/>
  <c r="O550" i="1"/>
  <c r="K550" i="1"/>
  <c r="J550" i="1"/>
  <c r="I550" i="1"/>
  <c r="H550" i="1"/>
  <c r="L550" i="1" s="1"/>
  <c r="AG549" i="1"/>
  <c r="AE549" i="1"/>
  <c r="AC549" i="1"/>
  <c r="AA549" i="1"/>
  <c r="U549" i="1"/>
  <c r="S549" i="1"/>
  <c r="R549" i="1"/>
  <c r="O549" i="1"/>
  <c r="T549" i="1" s="1"/>
  <c r="K549" i="1"/>
  <c r="J549" i="1"/>
  <c r="I549" i="1"/>
  <c r="H549" i="1"/>
  <c r="L549" i="1" s="1"/>
  <c r="AG548" i="1"/>
  <c r="AE548" i="1"/>
  <c r="AC548" i="1"/>
  <c r="AA548" i="1"/>
  <c r="U548" i="1"/>
  <c r="S548" i="1"/>
  <c r="R548" i="1"/>
  <c r="O548" i="1"/>
  <c r="Q548" i="1" s="1"/>
  <c r="V548" i="1" s="1"/>
  <c r="K548" i="1"/>
  <c r="J548" i="1"/>
  <c r="I548" i="1"/>
  <c r="H548" i="1"/>
  <c r="L548" i="1" s="1"/>
  <c r="AG547" i="1"/>
  <c r="AE547" i="1"/>
  <c r="AC547" i="1"/>
  <c r="AA547" i="1"/>
  <c r="U547" i="1"/>
  <c r="S547" i="1"/>
  <c r="R547" i="1"/>
  <c r="O547" i="1"/>
  <c r="K547" i="1"/>
  <c r="J547" i="1"/>
  <c r="I547" i="1"/>
  <c r="H547" i="1"/>
  <c r="L547" i="1" s="1"/>
  <c r="AG546" i="1"/>
  <c r="AE546" i="1"/>
  <c r="AC546" i="1"/>
  <c r="AA546" i="1"/>
  <c r="U546" i="1"/>
  <c r="S546" i="1"/>
  <c r="R546" i="1"/>
  <c r="O546" i="1"/>
  <c r="Q546" i="1" s="1"/>
  <c r="V546" i="1" s="1"/>
  <c r="K546" i="1"/>
  <c r="J546" i="1"/>
  <c r="I546" i="1"/>
  <c r="H546" i="1"/>
  <c r="L546" i="1" s="1"/>
  <c r="AG545" i="1"/>
  <c r="AE545" i="1"/>
  <c r="AC545" i="1"/>
  <c r="AA545" i="1"/>
  <c r="U545" i="1"/>
  <c r="S545" i="1"/>
  <c r="R545" i="1"/>
  <c r="O545" i="1"/>
  <c r="Q545" i="1" s="1"/>
  <c r="V545" i="1" s="1"/>
  <c r="K545" i="1"/>
  <c r="J545" i="1"/>
  <c r="I545" i="1"/>
  <c r="H545" i="1"/>
  <c r="L545" i="1" s="1"/>
  <c r="AG544" i="1"/>
  <c r="AE544" i="1"/>
  <c r="AC544" i="1"/>
  <c r="AA544" i="1"/>
  <c r="U544" i="1"/>
  <c r="S544" i="1"/>
  <c r="R544" i="1"/>
  <c r="O544" i="1"/>
  <c r="K544" i="1"/>
  <c r="J544" i="1"/>
  <c r="I544" i="1"/>
  <c r="H544" i="1"/>
  <c r="L544" i="1" s="1"/>
  <c r="AG543" i="1"/>
  <c r="AE543" i="1"/>
  <c r="AC543" i="1"/>
  <c r="AA543" i="1"/>
  <c r="U543" i="1"/>
  <c r="S543" i="1"/>
  <c r="R543" i="1"/>
  <c r="O543" i="1"/>
  <c r="T543" i="1" s="1"/>
  <c r="K543" i="1"/>
  <c r="J543" i="1"/>
  <c r="I543" i="1"/>
  <c r="H543" i="1"/>
  <c r="L543" i="1" s="1"/>
  <c r="AG542" i="1"/>
  <c r="AE542" i="1"/>
  <c r="AC542" i="1"/>
  <c r="AA542" i="1"/>
  <c r="U542" i="1"/>
  <c r="S542" i="1"/>
  <c r="R542" i="1"/>
  <c r="O542" i="1"/>
  <c r="K542" i="1"/>
  <c r="J542" i="1"/>
  <c r="I542" i="1"/>
  <c r="H542" i="1"/>
  <c r="L542" i="1" s="1"/>
  <c r="AG541" i="1"/>
  <c r="AE541" i="1"/>
  <c r="AC541" i="1"/>
  <c r="AA541" i="1"/>
  <c r="U541" i="1"/>
  <c r="S541" i="1"/>
  <c r="R541" i="1"/>
  <c r="O541" i="1"/>
  <c r="Q541" i="1" s="1"/>
  <c r="V541" i="1" s="1"/>
  <c r="K541" i="1"/>
  <c r="J541" i="1"/>
  <c r="I541" i="1"/>
  <c r="H541" i="1"/>
  <c r="L541" i="1" s="1"/>
  <c r="AG540" i="1"/>
  <c r="AE540" i="1"/>
  <c r="AC540" i="1"/>
  <c r="AA540" i="1"/>
  <c r="U540" i="1"/>
  <c r="S540" i="1"/>
  <c r="R540" i="1"/>
  <c r="O540" i="1"/>
  <c r="T540" i="1" s="1"/>
  <c r="K540" i="1"/>
  <c r="J540" i="1"/>
  <c r="I540" i="1"/>
  <c r="H540" i="1"/>
  <c r="L540" i="1" s="1"/>
  <c r="AG539" i="1"/>
  <c r="AE539" i="1"/>
  <c r="AC539" i="1"/>
  <c r="AA539" i="1"/>
  <c r="U539" i="1"/>
  <c r="S539" i="1"/>
  <c r="R539" i="1"/>
  <c r="O539" i="1"/>
  <c r="K539" i="1"/>
  <c r="J539" i="1"/>
  <c r="I539" i="1"/>
  <c r="H539" i="1"/>
  <c r="L539" i="1" s="1"/>
  <c r="AG538" i="1"/>
  <c r="AE538" i="1"/>
  <c r="AC538" i="1"/>
  <c r="AA538" i="1"/>
  <c r="U538" i="1"/>
  <c r="S538" i="1"/>
  <c r="R538" i="1"/>
  <c r="O538" i="1"/>
  <c r="Q538" i="1" s="1"/>
  <c r="V538" i="1" s="1"/>
  <c r="K538" i="1"/>
  <c r="J538" i="1"/>
  <c r="I538" i="1"/>
  <c r="H538" i="1"/>
  <c r="L538" i="1" s="1"/>
  <c r="AG537" i="1"/>
  <c r="AE537" i="1"/>
  <c r="AC537" i="1"/>
  <c r="AA537" i="1"/>
  <c r="U537" i="1"/>
  <c r="S537" i="1"/>
  <c r="R537" i="1"/>
  <c r="O537" i="1"/>
  <c r="Q537" i="1" s="1"/>
  <c r="V537" i="1" s="1"/>
  <c r="K537" i="1"/>
  <c r="J537" i="1"/>
  <c r="I537" i="1"/>
  <c r="H537" i="1"/>
  <c r="L537" i="1" s="1"/>
  <c r="AG536" i="1"/>
  <c r="AE536" i="1"/>
  <c r="AC536" i="1"/>
  <c r="AA536" i="1"/>
  <c r="U536" i="1"/>
  <c r="S536" i="1"/>
  <c r="R536" i="1"/>
  <c r="O536" i="1"/>
  <c r="K536" i="1"/>
  <c r="J536" i="1"/>
  <c r="I536" i="1"/>
  <c r="H536" i="1"/>
  <c r="L536" i="1" s="1"/>
  <c r="AG535" i="1"/>
  <c r="AE535" i="1"/>
  <c r="AC535" i="1"/>
  <c r="AA535" i="1"/>
  <c r="U535" i="1"/>
  <c r="S535" i="1"/>
  <c r="R535" i="1"/>
  <c r="O535" i="1"/>
  <c r="T535" i="1" s="1"/>
  <c r="K535" i="1"/>
  <c r="J535" i="1"/>
  <c r="I535" i="1"/>
  <c r="H535" i="1"/>
  <c r="L535" i="1" s="1"/>
  <c r="AG534" i="1"/>
  <c r="AE534" i="1"/>
  <c r="AC534" i="1"/>
  <c r="AA534" i="1"/>
  <c r="U534" i="1"/>
  <c r="S534" i="1"/>
  <c r="R534" i="1"/>
  <c r="O534" i="1"/>
  <c r="T534" i="1" s="1"/>
  <c r="K534" i="1"/>
  <c r="J534" i="1"/>
  <c r="I534" i="1"/>
  <c r="H534" i="1"/>
  <c r="L534" i="1" s="1"/>
  <c r="AG533" i="1"/>
  <c r="AE533" i="1"/>
  <c r="AC533" i="1"/>
  <c r="AA533" i="1"/>
  <c r="U533" i="1"/>
  <c r="S533" i="1"/>
  <c r="R533" i="1"/>
  <c r="O533" i="1"/>
  <c r="T533" i="1" s="1"/>
  <c r="K533" i="1"/>
  <c r="J533" i="1"/>
  <c r="I533" i="1"/>
  <c r="H533" i="1"/>
  <c r="L533" i="1" s="1"/>
  <c r="AG532" i="1"/>
  <c r="AE532" i="1"/>
  <c r="AC532" i="1"/>
  <c r="AA532" i="1"/>
  <c r="U532" i="1"/>
  <c r="S532" i="1"/>
  <c r="R532" i="1"/>
  <c r="O532" i="1"/>
  <c r="T532" i="1" s="1"/>
  <c r="K532" i="1"/>
  <c r="J532" i="1"/>
  <c r="I532" i="1"/>
  <c r="H532" i="1"/>
  <c r="L532" i="1" s="1"/>
  <c r="AG531" i="1"/>
  <c r="AE531" i="1"/>
  <c r="AC531" i="1"/>
  <c r="AA531" i="1"/>
  <c r="U531" i="1"/>
  <c r="S531" i="1"/>
  <c r="R531" i="1"/>
  <c r="O531" i="1"/>
  <c r="K531" i="1"/>
  <c r="J531" i="1"/>
  <c r="I531" i="1"/>
  <c r="H531" i="1"/>
  <c r="L531" i="1" s="1"/>
  <c r="AG530" i="1"/>
  <c r="AE530" i="1"/>
  <c r="AC530" i="1"/>
  <c r="AA530" i="1"/>
  <c r="U530" i="1"/>
  <c r="S530" i="1"/>
  <c r="R530" i="1"/>
  <c r="O530" i="1"/>
  <c r="Q530" i="1" s="1"/>
  <c r="V530" i="1" s="1"/>
  <c r="K530" i="1"/>
  <c r="J530" i="1"/>
  <c r="I530" i="1"/>
  <c r="H530" i="1"/>
  <c r="L530" i="1" s="1"/>
  <c r="AG529" i="1"/>
  <c r="AE529" i="1"/>
  <c r="AC529" i="1"/>
  <c r="AA529" i="1"/>
  <c r="U529" i="1"/>
  <c r="S529" i="1"/>
  <c r="R529" i="1"/>
  <c r="O529" i="1"/>
  <c r="Q529" i="1" s="1"/>
  <c r="V529" i="1" s="1"/>
  <c r="K529" i="1"/>
  <c r="J529" i="1"/>
  <c r="I529" i="1"/>
  <c r="H529" i="1"/>
  <c r="L529" i="1" s="1"/>
  <c r="AG528" i="1"/>
  <c r="AE528" i="1"/>
  <c r="AC528" i="1"/>
  <c r="AA528" i="1"/>
  <c r="U528" i="1"/>
  <c r="S528" i="1"/>
  <c r="R528" i="1"/>
  <c r="O528" i="1"/>
  <c r="K528" i="1"/>
  <c r="J528" i="1"/>
  <c r="I528" i="1"/>
  <c r="H528" i="1"/>
  <c r="L528" i="1" s="1"/>
  <c r="AG527" i="1"/>
  <c r="AE527" i="1"/>
  <c r="AC527" i="1"/>
  <c r="AA527" i="1"/>
  <c r="U527" i="1"/>
  <c r="S527" i="1"/>
  <c r="R527" i="1"/>
  <c r="O527" i="1"/>
  <c r="K527" i="1"/>
  <c r="J527" i="1"/>
  <c r="I527" i="1"/>
  <c r="H527" i="1"/>
  <c r="L527" i="1" s="1"/>
  <c r="AG526" i="1"/>
  <c r="AE526" i="1"/>
  <c r="AC526" i="1"/>
  <c r="AA526" i="1"/>
  <c r="U526" i="1"/>
  <c r="S526" i="1"/>
  <c r="R526" i="1"/>
  <c r="O526" i="1"/>
  <c r="K526" i="1"/>
  <c r="J526" i="1"/>
  <c r="I526" i="1"/>
  <c r="H526" i="1"/>
  <c r="L526" i="1" s="1"/>
  <c r="AG525" i="1"/>
  <c r="AE525" i="1"/>
  <c r="AC525" i="1"/>
  <c r="AA525" i="1"/>
  <c r="U525" i="1"/>
  <c r="S525" i="1"/>
  <c r="R525" i="1"/>
  <c r="O525" i="1"/>
  <c r="T525" i="1" s="1"/>
  <c r="K525" i="1"/>
  <c r="J525" i="1"/>
  <c r="I525" i="1"/>
  <c r="H525" i="1"/>
  <c r="L525" i="1" s="1"/>
  <c r="AG524" i="1"/>
  <c r="AE524" i="1"/>
  <c r="AC524" i="1"/>
  <c r="AA524" i="1"/>
  <c r="U524" i="1"/>
  <c r="S524" i="1"/>
  <c r="R524" i="1"/>
  <c r="O524" i="1"/>
  <c r="T524" i="1" s="1"/>
  <c r="K524" i="1"/>
  <c r="J524" i="1"/>
  <c r="I524" i="1"/>
  <c r="H524" i="1"/>
  <c r="L524" i="1" s="1"/>
  <c r="AG523" i="1"/>
  <c r="AE523" i="1"/>
  <c r="AC523" i="1"/>
  <c r="AA523" i="1"/>
  <c r="U523" i="1"/>
  <c r="S523" i="1"/>
  <c r="R523" i="1"/>
  <c r="O523" i="1"/>
  <c r="Q523" i="1" s="1"/>
  <c r="V523" i="1" s="1"/>
  <c r="K523" i="1"/>
  <c r="J523" i="1"/>
  <c r="I523" i="1"/>
  <c r="H523" i="1"/>
  <c r="L523" i="1" s="1"/>
  <c r="AG522" i="1"/>
  <c r="AE522" i="1"/>
  <c r="AC522" i="1"/>
  <c r="AA522" i="1"/>
  <c r="U522" i="1"/>
  <c r="S522" i="1"/>
  <c r="R522" i="1"/>
  <c r="O522" i="1"/>
  <c r="Q522" i="1" s="1"/>
  <c r="V522" i="1" s="1"/>
  <c r="K522" i="1"/>
  <c r="J522" i="1"/>
  <c r="I522" i="1"/>
  <c r="H522" i="1"/>
  <c r="L522" i="1" s="1"/>
  <c r="AG521" i="1"/>
  <c r="AE521" i="1"/>
  <c r="AC521" i="1"/>
  <c r="AA521" i="1"/>
  <c r="U521" i="1"/>
  <c r="S521" i="1"/>
  <c r="R521" i="1"/>
  <c r="O521" i="1"/>
  <c r="T521" i="1" s="1"/>
  <c r="K521" i="1"/>
  <c r="J521" i="1"/>
  <c r="I521" i="1"/>
  <c r="H521" i="1"/>
  <c r="L521" i="1" s="1"/>
  <c r="AG520" i="1"/>
  <c r="AE520" i="1"/>
  <c r="AC520" i="1"/>
  <c r="AA520" i="1"/>
  <c r="U520" i="1"/>
  <c r="S520" i="1"/>
  <c r="R520" i="1"/>
  <c r="O520" i="1"/>
  <c r="K520" i="1"/>
  <c r="J520" i="1"/>
  <c r="I520" i="1"/>
  <c r="H520" i="1"/>
  <c r="L520" i="1" s="1"/>
  <c r="AG519" i="1"/>
  <c r="AE519" i="1"/>
  <c r="AC519" i="1"/>
  <c r="AA519" i="1"/>
  <c r="U519" i="1"/>
  <c r="S519" i="1"/>
  <c r="R519" i="1"/>
  <c r="O519" i="1"/>
  <c r="T519" i="1" s="1"/>
  <c r="K519" i="1"/>
  <c r="J519" i="1"/>
  <c r="I519" i="1"/>
  <c r="H519" i="1"/>
  <c r="L519" i="1" s="1"/>
  <c r="AG518" i="1"/>
  <c r="AE518" i="1"/>
  <c r="AC518" i="1"/>
  <c r="AA518" i="1"/>
  <c r="U518" i="1"/>
  <c r="S518" i="1"/>
  <c r="R518" i="1"/>
  <c r="O518" i="1"/>
  <c r="T518" i="1" s="1"/>
  <c r="K518" i="1"/>
  <c r="J518" i="1"/>
  <c r="I518" i="1"/>
  <c r="H518" i="1"/>
  <c r="L518" i="1" s="1"/>
  <c r="AG517" i="1"/>
  <c r="AE517" i="1"/>
  <c r="AC517" i="1"/>
  <c r="AA517" i="1"/>
  <c r="U517" i="1"/>
  <c r="S517" i="1"/>
  <c r="R517" i="1"/>
  <c r="O517" i="1"/>
  <c r="T517" i="1" s="1"/>
  <c r="K517" i="1"/>
  <c r="J517" i="1"/>
  <c r="I517" i="1"/>
  <c r="H517" i="1"/>
  <c r="L517" i="1" s="1"/>
  <c r="AG516" i="1"/>
  <c r="AE516" i="1"/>
  <c r="AC516" i="1"/>
  <c r="AA516" i="1"/>
  <c r="U516" i="1"/>
  <c r="S516" i="1"/>
  <c r="R516" i="1"/>
  <c r="O516" i="1"/>
  <c r="K516" i="1"/>
  <c r="J516" i="1"/>
  <c r="I516" i="1"/>
  <c r="H516" i="1"/>
  <c r="L516" i="1" s="1"/>
  <c r="AG515" i="1"/>
  <c r="AE515" i="1"/>
  <c r="AC515" i="1"/>
  <c r="AA515" i="1"/>
  <c r="U515" i="1"/>
  <c r="S515" i="1"/>
  <c r="R515" i="1"/>
  <c r="O515" i="1"/>
  <c r="Q515" i="1" s="1"/>
  <c r="V515" i="1" s="1"/>
  <c r="K515" i="1"/>
  <c r="J515" i="1"/>
  <c r="I515" i="1"/>
  <c r="H515" i="1"/>
  <c r="L515" i="1" s="1"/>
  <c r="AG514" i="1"/>
  <c r="AE514" i="1"/>
  <c r="AC514" i="1"/>
  <c r="AA514" i="1"/>
  <c r="U514" i="1"/>
  <c r="S514" i="1"/>
  <c r="R514" i="1"/>
  <c r="O514" i="1"/>
  <c r="T514" i="1" s="1"/>
  <c r="K514" i="1"/>
  <c r="J514" i="1"/>
  <c r="I514" i="1"/>
  <c r="H514" i="1"/>
  <c r="L514" i="1" s="1"/>
  <c r="AG513" i="1"/>
  <c r="AE513" i="1"/>
  <c r="AC513" i="1"/>
  <c r="AA513" i="1"/>
  <c r="U513" i="1"/>
  <c r="S513" i="1"/>
  <c r="R513" i="1"/>
  <c r="O513" i="1"/>
  <c r="K513" i="1"/>
  <c r="J513" i="1"/>
  <c r="I513" i="1"/>
  <c r="H513" i="1"/>
  <c r="L513" i="1" s="1"/>
  <c r="AG512" i="1"/>
  <c r="AE512" i="1"/>
  <c r="AC512" i="1"/>
  <c r="AA512" i="1"/>
  <c r="U512" i="1"/>
  <c r="S512" i="1"/>
  <c r="R512" i="1"/>
  <c r="O512" i="1"/>
  <c r="K512" i="1"/>
  <c r="J512" i="1"/>
  <c r="I512" i="1"/>
  <c r="H512" i="1"/>
  <c r="L512" i="1" s="1"/>
  <c r="AG511" i="1"/>
  <c r="AE511" i="1"/>
  <c r="AC511" i="1"/>
  <c r="AA511" i="1"/>
  <c r="U511" i="1"/>
  <c r="S511" i="1"/>
  <c r="R511" i="1"/>
  <c r="O511" i="1"/>
  <c r="T511" i="1" s="1"/>
  <c r="K511" i="1"/>
  <c r="J511" i="1"/>
  <c r="I511" i="1"/>
  <c r="H511" i="1"/>
  <c r="L511" i="1" s="1"/>
  <c r="AG510" i="1"/>
  <c r="AE510" i="1"/>
  <c r="AC510" i="1"/>
  <c r="AA510" i="1"/>
  <c r="U510" i="1"/>
  <c r="S510" i="1"/>
  <c r="R510" i="1"/>
  <c r="O510" i="1"/>
  <c r="K510" i="1"/>
  <c r="J510" i="1"/>
  <c r="I510" i="1"/>
  <c r="H510" i="1"/>
  <c r="L510" i="1" s="1"/>
  <c r="AG509" i="1"/>
  <c r="AE509" i="1"/>
  <c r="AC509" i="1"/>
  <c r="AA509" i="1"/>
  <c r="U509" i="1"/>
  <c r="S509" i="1"/>
  <c r="R509" i="1"/>
  <c r="O509" i="1"/>
  <c r="K509" i="1"/>
  <c r="J509" i="1"/>
  <c r="I509" i="1"/>
  <c r="H509" i="1"/>
  <c r="L509" i="1" s="1"/>
  <c r="AG508" i="1"/>
  <c r="AE508" i="1"/>
  <c r="AC508" i="1"/>
  <c r="AA508" i="1"/>
  <c r="U508" i="1"/>
  <c r="S508" i="1"/>
  <c r="R508" i="1"/>
  <c r="O508" i="1"/>
  <c r="K508" i="1"/>
  <c r="J508" i="1"/>
  <c r="I508" i="1"/>
  <c r="H508" i="1"/>
  <c r="L508" i="1" s="1"/>
  <c r="AG507" i="1"/>
  <c r="AE507" i="1"/>
  <c r="AC507" i="1"/>
  <c r="AA507" i="1"/>
  <c r="U507" i="1"/>
  <c r="S507" i="1"/>
  <c r="R507" i="1"/>
  <c r="O507" i="1"/>
  <c r="K507" i="1"/>
  <c r="J507" i="1"/>
  <c r="I507" i="1"/>
  <c r="H507" i="1"/>
  <c r="L507" i="1" s="1"/>
  <c r="AG506" i="1"/>
  <c r="AE506" i="1"/>
  <c r="AC506" i="1"/>
  <c r="AA506" i="1"/>
  <c r="U506" i="1"/>
  <c r="S506" i="1"/>
  <c r="R506" i="1"/>
  <c r="O506" i="1"/>
  <c r="K506" i="1"/>
  <c r="J506" i="1"/>
  <c r="I506" i="1"/>
  <c r="H506" i="1"/>
  <c r="L506" i="1" s="1"/>
  <c r="AG505" i="1"/>
  <c r="AE505" i="1"/>
  <c r="AC505" i="1"/>
  <c r="AA505" i="1"/>
  <c r="U505" i="1"/>
  <c r="S505" i="1"/>
  <c r="R505" i="1"/>
  <c r="O505" i="1"/>
  <c r="T505" i="1" s="1"/>
  <c r="K505" i="1"/>
  <c r="J505" i="1"/>
  <c r="I505" i="1"/>
  <c r="H505" i="1"/>
  <c r="L505" i="1" s="1"/>
  <c r="AG504" i="1"/>
  <c r="AE504" i="1"/>
  <c r="AC504" i="1"/>
  <c r="AA504" i="1"/>
  <c r="U504" i="1"/>
  <c r="S504" i="1"/>
  <c r="R504" i="1"/>
  <c r="O504" i="1"/>
  <c r="T504" i="1" s="1"/>
  <c r="K504" i="1"/>
  <c r="J504" i="1"/>
  <c r="I504" i="1"/>
  <c r="H504" i="1"/>
  <c r="L504" i="1" s="1"/>
  <c r="AG503" i="1"/>
  <c r="AE503" i="1"/>
  <c r="AC503" i="1"/>
  <c r="AA503" i="1"/>
  <c r="U503" i="1"/>
  <c r="S503" i="1"/>
  <c r="R503" i="1"/>
  <c r="O503" i="1"/>
  <c r="T503" i="1" s="1"/>
  <c r="K503" i="1"/>
  <c r="J503" i="1"/>
  <c r="I503" i="1"/>
  <c r="H503" i="1"/>
  <c r="L503" i="1" s="1"/>
  <c r="AG502" i="1"/>
  <c r="AE502" i="1"/>
  <c r="AC502" i="1"/>
  <c r="AA502" i="1"/>
  <c r="U502" i="1"/>
  <c r="S502" i="1"/>
  <c r="R502" i="1"/>
  <c r="O502" i="1"/>
  <c r="K502" i="1"/>
  <c r="J502" i="1"/>
  <c r="I502" i="1"/>
  <c r="H502" i="1"/>
  <c r="L502" i="1" s="1"/>
  <c r="AG501" i="1"/>
  <c r="AE501" i="1"/>
  <c r="AC501" i="1"/>
  <c r="AA501" i="1"/>
  <c r="U501" i="1"/>
  <c r="S501" i="1"/>
  <c r="R501" i="1"/>
  <c r="O501" i="1"/>
  <c r="T501" i="1" s="1"/>
  <c r="K501" i="1"/>
  <c r="J501" i="1"/>
  <c r="I501" i="1"/>
  <c r="H501" i="1"/>
  <c r="L501" i="1" s="1"/>
  <c r="AG500" i="1"/>
  <c r="AE500" i="1"/>
  <c r="AC500" i="1"/>
  <c r="AA500" i="1"/>
  <c r="U500" i="1"/>
  <c r="S500" i="1"/>
  <c r="R500" i="1"/>
  <c r="O500" i="1"/>
  <c r="T500" i="1" s="1"/>
  <c r="K500" i="1"/>
  <c r="J500" i="1"/>
  <c r="I500" i="1"/>
  <c r="H500" i="1"/>
  <c r="L500" i="1" s="1"/>
  <c r="AG499" i="1"/>
  <c r="AE499" i="1"/>
  <c r="AC499" i="1"/>
  <c r="AA499" i="1"/>
  <c r="U499" i="1"/>
  <c r="S499" i="1"/>
  <c r="R499" i="1"/>
  <c r="O499" i="1"/>
  <c r="K499" i="1"/>
  <c r="J499" i="1"/>
  <c r="I499" i="1"/>
  <c r="H499" i="1"/>
  <c r="L499" i="1" s="1"/>
  <c r="AG498" i="1"/>
  <c r="AE498" i="1"/>
  <c r="AC498" i="1"/>
  <c r="AA498" i="1"/>
  <c r="U498" i="1"/>
  <c r="S498" i="1"/>
  <c r="R498" i="1"/>
  <c r="O498" i="1"/>
  <c r="T498" i="1" s="1"/>
  <c r="K498" i="1"/>
  <c r="J498" i="1"/>
  <c r="I498" i="1"/>
  <c r="H498" i="1"/>
  <c r="L498" i="1" s="1"/>
  <c r="AG497" i="1"/>
  <c r="AE497" i="1"/>
  <c r="AC497" i="1"/>
  <c r="AA497" i="1"/>
  <c r="U497" i="1"/>
  <c r="S497" i="1"/>
  <c r="R497" i="1"/>
  <c r="O497" i="1"/>
  <c r="Q497" i="1" s="1"/>
  <c r="V497" i="1" s="1"/>
  <c r="K497" i="1"/>
  <c r="J497" i="1"/>
  <c r="I497" i="1"/>
  <c r="H497" i="1"/>
  <c r="L497" i="1" s="1"/>
  <c r="AG496" i="1"/>
  <c r="AE496" i="1"/>
  <c r="AC496" i="1"/>
  <c r="AA496" i="1"/>
  <c r="U496" i="1"/>
  <c r="S496" i="1"/>
  <c r="R496" i="1"/>
  <c r="O496" i="1"/>
  <c r="K496" i="1"/>
  <c r="J496" i="1"/>
  <c r="I496" i="1"/>
  <c r="H496" i="1"/>
  <c r="L496" i="1" s="1"/>
  <c r="AG495" i="1"/>
  <c r="AE495" i="1"/>
  <c r="AC495" i="1"/>
  <c r="AA495" i="1"/>
  <c r="U495" i="1"/>
  <c r="S495" i="1"/>
  <c r="R495" i="1"/>
  <c r="O495" i="1"/>
  <c r="K495" i="1"/>
  <c r="J495" i="1"/>
  <c r="I495" i="1"/>
  <c r="H495" i="1"/>
  <c r="L495" i="1" s="1"/>
  <c r="AG494" i="1"/>
  <c r="AE494" i="1"/>
  <c r="AC494" i="1"/>
  <c r="AA494" i="1"/>
  <c r="U494" i="1"/>
  <c r="S494" i="1"/>
  <c r="R494" i="1"/>
  <c r="O494" i="1"/>
  <c r="T494" i="1" s="1"/>
  <c r="K494" i="1"/>
  <c r="J494" i="1"/>
  <c r="I494" i="1"/>
  <c r="H494" i="1"/>
  <c r="L494" i="1" s="1"/>
  <c r="AG493" i="1"/>
  <c r="AE493" i="1"/>
  <c r="AC493" i="1"/>
  <c r="AA493" i="1"/>
  <c r="U493" i="1"/>
  <c r="S493" i="1"/>
  <c r="R493" i="1"/>
  <c r="O493" i="1"/>
  <c r="T493" i="1" s="1"/>
  <c r="K493" i="1"/>
  <c r="J493" i="1"/>
  <c r="I493" i="1"/>
  <c r="H493" i="1"/>
  <c r="L493" i="1" s="1"/>
  <c r="AG492" i="1"/>
  <c r="AE492" i="1"/>
  <c r="AC492" i="1"/>
  <c r="AA492" i="1"/>
  <c r="U492" i="1"/>
  <c r="S492" i="1"/>
  <c r="R492" i="1"/>
  <c r="O492" i="1"/>
  <c r="T492" i="1" s="1"/>
  <c r="K492" i="1"/>
  <c r="J492" i="1"/>
  <c r="I492" i="1"/>
  <c r="H492" i="1"/>
  <c r="L492" i="1" s="1"/>
  <c r="AG491" i="1"/>
  <c r="AE491" i="1"/>
  <c r="AC491" i="1"/>
  <c r="AA491" i="1"/>
  <c r="U491" i="1"/>
  <c r="S491" i="1"/>
  <c r="R491" i="1"/>
  <c r="O491" i="1"/>
  <c r="Q491" i="1" s="1"/>
  <c r="V491" i="1" s="1"/>
  <c r="K491" i="1"/>
  <c r="J491" i="1"/>
  <c r="I491" i="1"/>
  <c r="H491" i="1"/>
  <c r="L491" i="1" s="1"/>
  <c r="AG490" i="1"/>
  <c r="AE490" i="1"/>
  <c r="AC490" i="1"/>
  <c r="AA490" i="1"/>
  <c r="U490" i="1"/>
  <c r="S490" i="1"/>
  <c r="R490" i="1"/>
  <c r="O490" i="1"/>
  <c r="Q490" i="1" s="1"/>
  <c r="V490" i="1" s="1"/>
  <c r="K490" i="1"/>
  <c r="J490" i="1"/>
  <c r="I490" i="1"/>
  <c r="H490" i="1"/>
  <c r="L490" i="1" s="1"/>
  <c r="AG489" i="1"/>
  <c r="AE489" i="1"/>
  <c r="AC489" i="1"/>
  <c r="AA489" i="1"/>
  <c r="U489" i="1"/>
  <c r="S489" i="1"/>
  <c r="R489" i="1"/>
  <c r="Q489" i="1"/>
  <c r="V489" i="1" s="1"/>
  <c r="O489" i="1"/>
  <c r="T489" i="1" s="1"/>
  <c r="K489" i="1"/>
  <c r="J489" i="1"/>
  <c r="I489" i="1"/>
  <c r="H489" i="1"/>
  <c r="L489" i="1" s="1"/>
  <c r="AG488" i="1"/>
  <c r="AE488" i="1"/>
  <c r="AC488" i="1"/>
  <c r="AA488" i="1"/>
  <c r="U488" i="1"/>
  <c r="S488" i="1"/>
  <c r="R488" i="1"/>
  <c r="O488" i="1"/>
  <c r="T488" i="1" s="1"/>
  <c r="K488" i="1"/>
  <c r="J488" i="1"/>
  <c r="I488" i="1"/>
  <c r="H488" i="1"/>
  <c r="L488" i="1" s="1"/>
  <c r="AG487" i="1"/>
  <c r="AE487" i="1"/>
  <c r="AC487" i="1"/>
  <c r="AA487" i="1"/>
  <c r="U487" i="1"/>
  <c r="S487" i="1"/>
  <c r="R487" i="1"/>
  <c r="O487" i="1"/>
  <c r="K487" i="1"/>
  <c r="J487" i="1"/>
  <c r="I487" i="1"/>
  <c r="H487" i="1"/>
  <c r="L487" i="1" s="1"/>
  <c r="AG486" i="1"/>
  <c r="AE486" i="1"/>
  <c r="AC486" i="1"/>
  <c r="AA486" i="1"/>
  <c r="U486" i="1"/>
  <c r="S486" i="1"/>
  <c r="R486" i="1"/>
  <c r="O486" i="1"/>
  <c r="T486" i="1" s="1"/>
  <c r="K486" i="1"/>
  <c r="J486" i="1"/>
  <c r="I486" i="1"/>
  <c r="H486" i="1"/>
  <c r="L486" i="1" s="1"/>
  <c r="AG485" i="1"/>
  <c r="AE485" i="1"/>
  <c r="AC485" i="1"/>
  <c r="AA485" i="1"/>
  <c r="U485" i="1"/>
  <c r="S485" i="1"/>
  <c r="R485" i="1"/>
  <c r="O485" i="1"/>
  <c r="K485" i="1"/>
  <c r="J485" i="1"/>
  <c r="I485" i="1"/>
  <c r="H485" i="1"/>
  <c r="L485" i="1" s="1"/>
  <c r="AG484" i="1"/>
  <c r="AE484" i="1"/>
  <c r="AC484" i="1"/>
  <c r="AA484" i="1"/>
  <c r="U484" i="1"/>
  <c r="S484" i="1"/>
  <c r="R484" i="1"/>
  <c r="O484" i="1"/>
  <c r="K484" i="1"/>
  <c r="J484" i="1"/>
  <c r="I484" i="1"/>
  <c r="H484" i="1"/>
  <c r="L484" i="1" s="1"/>
  <c r="AG483" i="1"/>
  <c r="AE483" i="1"/>
  <c r="AC483" i="1"/>
  <c r="AA483" i="1"/>
  <c r="U483" i="1"/>
  <c r="S483" i="1"/>
  <c r="R483" i="1"/>
  <c r="O483" i="1"/>
  <c r="Q483" i="1" s="1"/>
  <c r="V483" i="1" s="1"/>
  <c r="K483" i="1"/>
  <c r="J483" i="1"/>
  <c r="I483" i="1"/>
  <c r="H483" i="1"/>
  <c r="L483" i="1" s="1"/>
  <c r="AG482" i="1"/>
  <c r="AE482" i="1"/>
  <c r="AC482" i="1"/>
  <c r="AA482" i="1"/>
  <c r="U482" i="1"/>
  <c r="S482" i="1"/>
  <c r="R482" i="1"/>
  <c r="O482" i="1"/>
  <c r="T482" i="1" s="1"/>
  <c r="K482" i="1"/>
  <c r="J482" i="1"/>
  <c r="I482" i="1"/>
  <c r="H482" i="1"/>
  <c r="L482" i="1" s="1"/>
  <c r="AG481" i="1"/>
  <c r="AE481" i="1"/>
  <c r="AC481" i="1"/>
  <c r="AA481" i="1"/>
  <c r="U481" i="1"/>
  <c r="S481" i="1"/>
  <c r="R481" i="1"/>
  <c r="O481" i="1"/>
  <c r="T481" i="1" s="1"/>
  <c r="K481" i="1"/>
  <c r="J481" i="1"/>
  <c r="I481" i="1"/>
  <c r="H481" i="1"/>
  <c r="L481" i="1" s="1"/>
  <c r="AG480" i="1"/>
  <c r="AE480" i="1"/>
  <c r="AC480" i="1"/>
  <c r="AA480" i="1"/>
  <c r="U480" i="1"/>
  <c r="S480" i="1"/>
  <c r="R480" i="1"/>
  <c r="O480" i="1"/>
  <c r="K480" i="1"/>
  <c r="J480" i="1"/>
  <c r="I480" i="1"/>
  <c r="H480" i="1"/>
  <c r="L480" i="1" s="1"/>
  <c r="AG479" i="1"/>
  <c r="AE479" i="1"/>
  <c r="AC479" i="1"/>
  <c r="AA479" i="1"/>
  <c r="U479" i="1"/>
  <c r="S479" i="1"/>
  <c r="R479" i="1"/>
  <c r="O479" i="1"/>
  <c r="K479" i="1"/>
  <c r="J479" i="1"/>
  <c r="I479" i="1"/>
  <c r="H479" i="1"/>
  <c r="L479" i="1" s="1"/>
  <c r="AG478" i="1"/>
  <c r="AE478" i="1"/>
  <c r="AC478" i="1"/>
  <c r="AA478" i="1"/>
  <c r="U478" i="1"/>
  <c r="S478" i="1"/>
  <c r="R478" i="1"/>
  <c r="O478" i="1"/>
  <c r="T478" i="1" s="1"/>
  <c r="K478" i="1"/>
  <c r="J478" i="1"/>
  <c r="I478" i="1"/>
  <c r="H478" i="1"/>
  <c r="L478" i="1" s="1"/>
  <c r="AG477" i="1"/>
  <c r="AE477" i="1"/>
  <c r="AC477" i="1"/>
  <c r="AA477" i="1"/>
  <c r="U477" i="1"/>
  <c r="S477" i="1"/>
  <c r="R477" i="1"/>
  <c r="O477" i="1"/>
  <c r="T477" i="1" s="1"/>
  <c r="K477" i="1"/>
  <c r="J477" i="1"/>
  <c r="I477" i="1"/>
  <c r="H477" i="1"/>
  <c r="L477" i="1" s="1"/>
  <c r="AG476" i="1"/>
  <c r="AE476" i="1"/>
  <c r="AC476" i="1"/>
  <c r="AA476" i="1"/>
  <c r="U476" i="1"/>
  <c r="S476" i="1"/>
  <c r="R476" i="1"/>
  <c r="O476" i="1"/>
  <c r="T476" i="1" s="1"/>
  <c r="K476" i="1"/>
  <c r="J476" i="1"/>
  <c r="I476" i="1"/>
  <c r="H476" i="1"/>
  <c r="L476" i="1" s="1"/>
  <c r="AG475" i="1"/>
  <c r="AE475" i="1"/>
  <c r="AC475" i="1"/>
  <c r="AA475" i="1"/>
  <c r="U475" i="1"/>
  <c r="S475" i="1"/>
  <c r="R475" i="1"/>
  <c r="O475" i="1"/>
  <c r="Q475" i="1" s="1"/>
  <c r="V475" i="1" s="1"/>
  <c r="K475" i="1"/>
  <c r="J475" i="1"/>
  <c r="I475" i="1"/>
  <c r="H475" i="1"/>
  <c r="L475" i="1" s="1"/>
  <c r="AG474" i="1"/>
  <c r="AE474" i="1"/>
  <c r="AC474" i="1"/>
  <c r="AA474" i="1"/>
  <c r="U474" i="1"/>
  <c r="S474" i="1"/>
  <c r="R474" i="1"/>
  <c r="O474" i="1"/>
  <c r="T474" i="1" s="1"/>
  <c r="K474" i="1"/>
  <c r="J474" i="1"/>
  <c r="I474" i="1"/>
  <c r="H474" i="1"/>
  <c r="L474" i="1" s="1"/>
  <c r="AG473" i="1"/>
  <c r="AE473" i="1"/>
  <c r="AC473" i="1"/>
  <c r="AA473" i="1"/>
  <c r="U473" i="1"/>
  <c r="S473" i="1"/>
  <c r="R473" i="1"/>
  <c r="O473" i="1"/>
  <c r="T473" i="1" s="1"/>
  <c r="K473" i="1"/>
  <c r="J473" i="1"/>
  <c r="I473" i="1"/>
  <c r="H473" i="1"/>
  <c r="L473" i="1" s="1"/>
  <c r="AG472" i="1"/>
  <c r="AE472" i="1"/>
  <c r="AC472" i="1"/>
  <c r="AA472" i="1"/>
  <c r="U472" i="1"/>
  <c r="S472" i="1"/>
  <c r="R472" i="1"/>
  <c r="O472" i="1"/>
  <c r="K472" i="1"/>
  <c r="J472" i="1"/>
  <c r="I472" i="1"/>
  <c r="H472" i="1"/>
  <c r="L472" i="1" s="1"/>
  <c r="AG471" i="1"/>
  <c r="AE471" i="1"/>
  <c r="AC471" i="1"/>
  <c r="AA471" i="1"/>
  <c r="U471" i="1"/>
  <c r="S471" i="1"/>
  <c r="R471" i="1"/>
  <c r="O471" i="1"/>
  <c r="K471" i="1"/>
  <c r="J471" i="1"/>
  <c r="I471" i="1"/>
  <c r="H471" i="1"/>
  <c r="L471" i="1" s="1"/>
  <c r="AG470" i="1"/>
  <c r="AE470" i="1"/>
  <c r="AC470" i="1"/>
  <c r="AA470" i="1"/>
  <c r="U470" i="1"/>
  <c r="S470" i="1"/>
  <c r="R470" i="1"/>
  <c r="O470" i="1"/>
  <c r="K470" i="1"/>
  <c r="J470" i="1"/>
  <c r="I470" i="1"/>
  <c r="H470" i="1"/>
  <c r="L470" i="1" s="1"/>
  <c r="AG469" i="1"/>
  <c r="AE469" i="1"/>
  <c r="AC469" i="1"/>
  <c r="W77" i="3" s="1"/>
  <c r="AA469" i="1"/>
  <c r="Y77" i="3" s="1"/>
  <c r="U469" i="1"/>
  <c r="S469" i="1"/>
  <c r="R469" i="1"/>
  <c r="O469" i="1"/>
  <c r="T469" i="1" s="1"/>
  <c r="K469" i="1"/>
  <c r="J469" i="1"/>
  <c r="I469" i="1"/>
  <c r="M77" i="3" s="1"/>
  <c r="H469" i="1"/>
  <c r="L469" i="1" s="1"/>
  <c r="AG468" i="1"/>
  <c r="AE468" i="1"/>
  <c r="AC468" i="1"/>
  <c r="AA468" i="1"/>
  <c r="U468" i="1"/>
  <c r="S468" i="1"/>
  <c r="R468" i="1"/>
  <c r="O468" i="1"/>
  <c r="T468" i="1" s="1"/>
  <c r="K468" i="1"/>
  <c r="J468" i="1"/>
  <c r="I468" i="1"/>
  <c r="H468" i="1"/>
  <c r="L468" i="1" s="1"/>
  <c r="AG467" i="1"/>
  <c r="AE467" i="1"/>
  <c r="AC467" i="1"/>
  <c r="AA467" i="1"/>
  <c r="U467" i="1"/>
  <c r="S467" i="1"/>
  <c r="R467" i="1"/>
  <c r="O467" i="1"/>
  <c r="Q467" i="1" s="1"/>
  <c r="V467" i="1" s="1"/>
  <c r="K467" i="1"/>
  <c r="J467" i="1"/>
  <c r="I467" i="1"/>
  <c r="H467" i="1"/>
  <c r="L467" i="1" s="1"/>
  <c r="AG466" i="1"/>
  <c r="AE466" i="1"/>
  <c r="AC466" i="1"/>
  <c r="AA466" i="1"/>
  <c r="U466" i="1"/>
  <c r="S466" i="1"/>
  <c r="R466" i="1"/>
  <c r="O466" i="1"/>
  <c r="Q466" i="1" s="1"/>
  <c r="V466" i="1" s="1"/>
  <c r="K466" i="1"/>
  <c r="J466" i="1"/>
  <c r="I466" i="1"/>
  <c r="H466" i="1"/>
  <c r="L466" i="1" s="1"/>
  <c r="AG465" i="1"/>
  <c r="AE465" i="1"/>
  <c r="AC465" i="1"/>
  <c r="AA465" i="1"/>
  <c r="U465" i="1"/>
  <c r="S465" i="1"/>
  <c r="R465" i="1"/>
  <c r="O465" i="1"/>
  <c r="K465" i="1"/>
  <c r="J465" i="1"/>
  <c r="I465" i="1"/>
  <c r="H465" i="1"/>
  <c r="L465" i="1" s="1"/>
  <c r="AG464" i="1"/>
  <c r="AE464" i="1"/>
  <c r="AC464" i="1"/>
  <c r="AA464" i="1"/>
  <c r="U464" i="1"/>
  <c r="S464" i="1"/>
  <c r="R464" i="1"/>
  <c r="O464" i="1"/>
  <c r="T464" i="1" s="1"/>
  <c r="K464" i="1"/>
  <c r="J464" i="1"/>
  <c r="I464" i="1"/>
  <c r="H464" i="1"/>
  <c r="L464" i="1" s="1"/>
  <c r="AG463" i="1"/>
  <c r="AE463" i="1"/>
  <c r="AC463" i="1"/>
  <c r="AA463" i="1"/>
  <c r="U463" i="1"/>
  <c r="S463" i="1"/>
  <c r="R463" i="1"/>
  <c r="O463" i="1"/>
  <c r="K463" i="1"/>
  <c r="J463" i="1"/>
  <c r="I463" i="1"/>
  <c r="H463" i="1"/>
  <c r="L463" i="1" s="1"/>
  <c r="AG462" i="1"/>
  <c r="AE462" i="1"/>
  <c r="AC462" i="1"/>
  <c r="AA462" i="1"/>
  <c r="U462" i="1"/>
  <c r="S462" i="1"/>
  <c r="R462" i="1"/>
  <c r="O462" i="1"/>
  <c r="T462" i="1" s="1"/>
  <c r="K462" i="1"/>
  <c r="J462" i="1"/>
  <c r="I462" i="1"/>
  <c r="H462" i="1"/>
  <c r="L462" i="1" s="1"/>
  <c r="AG461" i="1"/>
  <c r="AE461" i="1"/>
  <c r="AC461" i="1"/>
  <c r="AA461" i="1"/>
  <c r="U461" i="1"/>
  <c r="S461" i="1"/>
  <c r="R461" i="1"/>
  <c r="O461" i="1"/>
  <c r="T461" i="1" s="1"/>
  <c r="K461" i="1"/>
  <c r="J461" i="1"/>
  <c r="I461" i="1"/>
  <c r="H461" i="1"/>
  <c r="L461" i="1" s="1"/>
  <c r="AG460" i="1"/>
  <c r="AE460" i="1"/>
  <c r="AC460" i="1"/>
  <c r="AA460" i="1"/>
  <c r="U460" i="1"/>
  <c r="S460" i="1"/>
  <c r="R460" i="1"/>
  <c r="O460" i="1"/>
  <c r="K460" i="1"/>
  <c r="J460" i="1"/>
  <c r="I460" i="1"/>
  <c r="H460" i="1"/>
  <c r="L460" i="1" s="1"/>
  <c r="AG459" i="1"/>
  <c r="AE459" i="1"/>
  <c r="AC459" i="1"/>
  <c r="AA459" i="1"/>
  <c r="U459" i="1"/>
  <c r="S459" i="1"/>
  <c r="R459" i="1"/>
  <c r="O459" i="1"/>
  <c r="K459" i="1"/>
  <c r="J459" i="1"/>
  <c r="I459" i="1"/>
  <c r="H459" i="1"/>
  <c r="L459" i="1" s="1"/>
  <c r="AG458" i="1"/>
  <c r="AE458" i="1"/>
  <c r="AC458" i="1"/>
  <c r="AA458" i="1"/>
  <c r="U458" i="1"/>
  <c r="S458" i="1"/>
  <c r="R458" i="1"/>
  <c r="O458" i="1"/>
  <c r="T458" i="1" s="1"/>
  <c r="K458" i="1"/>
  <c r="J458" i="1"/>
  <c r="I458" i="1"/>
  <c r="H458" i="1"/>
  <c r="L458" i="1" s="1"/>
  <c r="AG457" i="1"/>
  <c r="AE457" i="1"/>
  <c r="AC457" i="1"/>
  <c r="AA457" i="1"/>
  <c r="U457" i="1"/>
  <c r="S457" i="1"/>
  <c r="R457" i="1"/>
  <c r="O457" i="1"/>
  <c r="Q457" i="1" s="1"/>
  <c r="V457" i="1" s="1"/>
  <c r="K457" i="1"/>
  <c r="J457" i="1"/>
  <c r="I457" i="1"/>
  <c r="H457" i="1"/>
  <c r="L457" i="1" s="1"/>
  <c r="AG456" i="1"/>
  <c r="AE456" i="1"/>
  <c r="AC456" i="1"/>
  <c r="AA456" i="1"/>
  <c r="U456" i="1"/>
  <c r="S456" i="1"/>
  <c r="R456" i="1"/>
  <c r="O456" i="1"/>
  <c r="Q456" i="1" s="1"/>
  <c r="V456" i="1" s="1"/>
  <c r="K456" i="1"/>
  <c r="J456" i="1"/>
  <c r="I456" i="1"/>
  <c r="H456" i="1"/>
  <c r="L456" i="1" s="1"/>
  <c r="AG455" i="1"/>
  <c r="AE455" i="1"/>
  <c r="AC455" i="1"/>
  <c r="AA455" i="1"/>
  <c r="U455" i="1"/>
  <c r="S455" i="1"/>
  <c r="R455" i="1"/>
  <c r="O455" i="1"/>
  <c r="K455" i="1"/>
  <c r="J455" i="1"/>
  <c r="I455" i="1"/>
  <c r="H455" i="1"/>
  <c r="L455" i="1" s="1"/>
  <c r="AG454" i="1"/>
  <c r="AE454" i="1"/>
  <c r="AC454" i="1"/>
  <c r="AA454" i="1"/>
  <c r="U454" i="1"/>
  <c r="S454" i="1"/>
  <c r="R454" i="1"/>
  <c r="O454" i="1"/>
  <c r="T454" i="1" s="1"/>
  <c r="K454" i="1"/>
  <c r="J454" i="1"/>
  <c r="I454" i="1"/>
  <c r="H454" i="1"/>
  <c r="L454" i="1" s="1"/>
  <c r="AG453" i="1"/>
  <c r="AE453" i="1"/>
  <c r="AC453" i="1"/>
  <c r="AA453" i="1"/>
  <c r="U453" i="1"/>
  <c r="S453" i="1"/>
  <c r="R453" i="1"/>
  <c r="O453" i="1"/>
  <c r="K453" i="1"/>
  <c r="J453" i="1"/>
  <c r="I453" i="1"/>
  <c r="H453" i="1"/>
  <c r="L453" i="1" s="1"/>
  <c r="AG452" i="1"/>
  <c r="AE452" i="1"/>
  <c r="AC452" i="1"/>
  <c r="AA452" i="1"/>
  <c r="U452" i="1"/>
  <c r="S452" i="1"/>
  <c r="R452" i="1"/>
  <c r="O452" i="1"/>
  <c r="K452" i="1"/>
  <c r="J452" i="1"/>
  <c r="I452" i="1"/>
  <c r="H452" i="1"/>
  <c r="L452" i="1" s="1"/>
  <c r="AG451" i="1"/>
  <c r="AE451" i="1"/>
  <c r="AC451" i="1"/>
  <c r="AA451" i="1"/>
  <c r="U451" i="1"/>
  <c r="S451" i="1"/>
  <c r="R451" i="1"/>
  <c r="O451" i="1"/>
  <c r="K451" i="1"/>
  <c r="J451" i="1"/>
  <c r="I451" i="1"/>
  <c r="H451" i="1"/>
  <c r="L451" i="1" s="1"/>
  <c r="AG450" i="1"/>
  <c r="AE450" i="1"/>
  <c r="AC450" i="1"/>
  <c r="AA450" i="1"/>
  <c r="U450" i="1"/>
  <c r="S450" i="1"/>
  <c r="R450" i="1"/>
  <c r="O450" i="1"/>
  <c r="K450" i="1"/>
  <c r="J450" i="1"/>
  <c r="I450" i="1"/>
  <c r="H450" i="1"/>
  <c r="L450" i="1" s="1"/>
  <c r="AG449" i="1"/>
  <c r="AE449" i="1"/>
  <c r="AC449" i="1"/>
  <c r="AA449" i="1"/>
  <c r="V449" i="1"/>
  <c r="U449" i="1"/>
  <c r="S449" i="1"/>
  <c r="R449" i="1"/>
  <c r="O449" i="1"/>
  <c r="Q449" i="1" s="1"/>
  <c r="K449" i="1"/>
  <c r="J449" i="1"/>
  <c r="I449" i="1"/>
  <c r="H449" i="1"/>
  <c r="L449" i="1" s="1"/>
  <c r="AG448" i="1"/>
  <c r="AE448" i="1"/>
  <c r="AC448" i="1"/>
  <c r="AA448" i="1"/>
  <c r="U448" i="1"/>
  <c r="S448" i="1"/>
  <c r="R448" i="1"/>
  <c r="O448" i="1"/>
  <c r="Q448" i="1" s="1"/>
  <c r="V448" i="1" s="1"/>
  <c r="K448" i="1"/>
  <c r="J448" i="1"/>
  <c r="I448" i="1"/>
  <c r="H448" i="1"/>
  <c r="L448" i="1" s="1"/>
  <c r="AG447" i="1"/>
  <c r="AE447" i="1"/>
  <c r="AC447" i="1"/>
  <c r="AA447" i="1"/>
  <c r="U447" i="1"/>
  <c r="S447" i="1"/>
  <c r="R447" i="1"/>
  <c r="O447" i="1"/>
  <c r="K447" i="1"/>
  <c r="J447" i="1"/>
  <c r="I447" i="1"/>
  <c r="H447" i="1"/>
  <c r="L447" i="1" s="1"/>
  <c r="AG446" i="1"/>
  <c r="AE446" i="1"/>
  <c r="AC446" i="1"/>
  <c r="AA446" i="1"/>
  <c r="U446" i="1"/>
  <c r="S446" i="1"/>
  <c r="R446" i="1"/>
  <c r="Q446" i="1"/>
  <c r="V446" i="1" s="1"/>
  <c r="O446" i="1"/>
  <c r="T446" i="1" s="1"/>
  <c r="K446" i="1"/>
  <c r="J446" i="1"/>
  <c r="I446" i="1"/>
  <c r="H446" i="1"/>
  <c r="L446" i="1" s="1"/>
  <c r="AG445" i="1"/>
  <c r="AE445" i="1"/>
  <c r="AC445" i="1"/>
  <c r="AA445" i="1"/>
  <c r="U445" i="1"/>
  <c r="S445" i="1"/>
  <c r="R445" i="1"/>
  <c r="O445" i="1"/>
  <c r="T445" i="1" s="1"/>
  <c r="K445" i="1"/>
  <c r="J445" i="1"/>
  <c r="I445" i="1"/>
  <c r="H445" i="1"/>
  <c r="L445" i="1" s="1"/>
  <c r="AG444" i="1"/>
  <c r="AE444" i="1"/>
  <c r="AC444" i="1"/>
  <c r="AA444" i="1"/>
  <c r="U444" i="1"/>
  <c r="S444" i="1"/>
  <c r="R444" i="1"/>
  <c r="O444" i="1"/>
  <c r="T444" i="1" s="1"/>
  <c r="K444" i="1"/>
  <c r="J444" i="1"/>
  <c r="I444" i="1"/>
  <c r="H444" i="1"/>
  <c r="L444" i="1" s="1"/>
  <c r="AG443" i="1"/>
  <c r="AE443" i="1"/>
  <c r="AC443" i="1"/>
  <c r="AA443" i="1"/>
  <c r="U443" i="1"/>
  <c r="S443" i="1"/>
  <c r="R443" i="1"/>
  <c r="O443" i="1"/>
  <c r="K443" i="1"/>
  <c r="J443" i="1"/>
  <c r="I443" i="1"/>
  <c r="H443" i="1"/>
  <c r="L443" i="1" s="1"/>
  <c r="AG442" i="1"/>
  <c r="AE442" i="1"/>
  <c r="AC442" i="1"/>
  <c r="AA442" i="1"/>
  <c r="U442" i="1"/>
  <c r="S442" i="1"/>
  <c r="R442" i="1"/>
  <c r="O442" i="1"/>
  <c r="T442" i="1" s="1"/>
  <c r="K442" i="1"/>
  <c r="J442" i="1"/>
  <c r="I442" i="1"/>
  <c r="H442" i="1"/>
  <c r="L442" i="1" s="1"/>
  <c r="AG441" i="1"/>
  <c r="AE441" i="1"/>
  <c r="AC441" i="1"/>
  <c r="AA441" i="1"/>
  <c r="U441" i="1"/>
  <c r="S441" i="1"/>
  <c r="R441" i="1"/>
  <c r="O441" i="1"/>
  <c r="Q441" i="1" s="1"/>
  <c r="V441" i="1" s="1"/>
  <c r="K441" i="1"/>
  <c r="J441" i="1"/>
  <c r="I441" i="1"/>
  <c r="H441" i="1"/>
  <c r="L441" i="1" s="1"/>
  <c r="AG440" i="1"/>
  <c r="AE440" i="1"/>
  <c r="AC440" i="1"/>
  <c r="AA440" i="1"/>
  <c r="U440" i="1"/>
  <c r="S440" i="1"/>
  <c r="R440" i="1"/>
  <c r="O440" i="1"/>
  <c r="T440" i="1" s="1"/>
  <c r="K440" i="1"/>
  <c r="J440" i="1"/>
  <c r="I440" i="1"/>
  <c r="H440" i="1"/>
  <c r="L440" i="1" s="1"/>
  <c r="AG439" i="1"/>
  <c r="AE439" i="1"/>
  <c r="AC439" i="1"/>
  <c r="AA439" i="1"/>
  <c r="U439" i="1"/>
  <c r="S439" i="1"/>
  <c r="R439" i="1"/>
  <c r="O439" i="1"/>
  <c r="L439" i="1"/>
  <c r="K439" i="1"/>
  <c r="J439" i="1"/>
  <c r="I439" i="1"/>
  <c r="H439" i="1"/>
  <c r="AG438" i="1"/>
  <c r="AE438" i="1"/>
  <c r="AC438" i="1"/>
  <c r="AA438" i="1"/>
  <c r="U438" i="1"/>
  <c r="S438" i="1"/>
  <c r="R438" i="1"/>
  <c r="O438" i="1"/>
  <c r="K438" i="1"/>
  <c r="J438" i="1"/>
  <c r="I438" i="1"/>
  <c r="H438" i="1"/>
  <c r="L438" i="1" s="1"/>
  <c r="AG437" i="1"/>
  <c r="AE437" i="1"/>
  <c r="AC437" i="1"/>
  <c r="AA437" i="1"/>
  <c r="U437" i="1"/>
  <c r="S437" i="1"/>
  <c r="R437" i="1"/>
  <c r="O437" i="1"/>
  <c r="T437" i="1" s="1"/>
  <c r="K437" i="1"/>
  <c r="J437" i="1"/>
  <c r="I437" i="1"/>
  <c r="H437" i="1"/>
  <c r="L437" i="1" s="1"/>
  <c r="AG436" i="1"/>
  <c r="AE436" i="1"/>
  <c r="AC436" i="1"/>
  <c r="AA436" i="1"/>
  <c r="U436" i="1"/>
  <c r="S436" i="1"/>
  <c r="R436" i="1"/>
  <c r="O436" i="1"/>
  <c r="T436" i="1" s="1"/>
  <c r="K436" i="1"/>
  <c r="J436" i="1"/>
  <c r="I436" i="1"/>
  <c r="H436" i="1"/>
  <c r="L436" i="1" s="1"/>
  <c r="AG435" i="1"/>
  <c r="AE435" i="1"/>
  <c r="AC435" i="1"/>
  <c r="AA435" i="1"/>
  <c r="U435" i="1"/>
  <c r="S435" i="1"/>
  <c r="R435" i="1"/>
  <c r="O435" i="1"/>
  <c r="Q435" i="1" s="1"/>
  <c r="V435" i="1" s="1"/>
  <c r="K435" i="1"/>
  <c r="J435" i="1"/>
  <c r="I435" i="1"/>
  <c r="H435" i="1"/>
  <c r="L435" i="1" s="1"/>
  <c r="AG434" i="1"/>
  <c r="AE434" i="1"/>
  <c r="U75" i="3" s="1"/>
  <c r="AC434" i="1"/>
  <c r="AA434" i="1"/>
  <c r="Y75" i="3" s="1"/>
  <c r="U434" i="1"/>
  <c r="S434" i="1"/>
  <c r="R434" i="1"/>
  <c r="O434" i="1"/>
  <c r="P75" i="3" s="1"/>
  <c r="K434" i="1"/>
  <c r="I75" i="3" s="1"/>
  <c r="J434" i="1"/>
  <c r="K75" i="3" s="1"/>
  <c r="I434" i="1"/>
  <c r="H434" i="1"/>
  <c r="L434" i="1" s="1"/>
  <c r="G75" i="3" s="1"/>
  <c r="AG433" i="1"/>
  <c r="AE433" i="1"/>
  <c r="AC433" i="1"/>
  <c r="AA433" i="1"/>
  <c r="U433" i="1"/>
  <c r="S433" i="1"/>
  <c r="R433" i="1"/>
  <c r="O433" i="1"/>
  <c r="Q433" i="1" s="1"/>
  <c r="V433" i="1" s="1"/>
  <c r="K433" i="1"/>
  <c r="J433" i="1"/>
  <c r="I433" i="1"/>
  <c r="H433" i="1"/>
  <c r="L433" i="1" s="1"/>
  <c r="AG432" i="1"/>
  <c r="AE432" i="1"/>
  <c r="AC432" i="1"/>
  <c r="AA432" i="1"/>
  <c r="U432" i="1"/>
  <c r="S432" i="1"/>
  <c r="R432" i="1"/>
  <c r="O432" i="1"/>
  <c r="K432" i="1"/>
  <c r="J432" i="1"/>
  <c r="I432" i="1"/>
  <c r="H432" i="1"/>
  <c r="L432" i="1" s="1"/>
  <c r="AG431" i="1"/>
  <c r="AE431" i="1"/>
  <c r="AC431" i="1"/>
  <c r="AA431" i="1"/>
  <c r="U431" i="1"/>
  <c r="S431" i="1"/>
  <c r="R431" i="1"/>
  <c r="O431" i="1"/>
  <c r="K431" i="1"/>
  <c r="J431" i="1"/>
  <c r="I431" i="1"/>
  <c r="H431" i="1"/>
  <c r="L431" i="1" s="1"/>
  <c r="AG430" i="1"/>
  <c r="AE430" i="1"/>
  <c r="AC430" i="1"/>
  <c r="AA430" i="1"/>
  <c r="U430" i="1"/>
  <c r="S430" i="1"/>
  <c r="R430" i="1"/>
  <c r="O430" i="1"/>
  <c r="K430" i="1"/>
  <c r="J430" i="1"/>
  <c r="I430" i="1"/>
  <c r="H430" i="1"/>
  <c r="L430" i="1" s="1"/>
  <c r="AG429" i="1"/>
  <c r="AE429" i="1"/>
  <c r="AC429" i="1"/>
  <c r="AA429" i="1"/>
  <c r="U429" i="1"/>
  <c r="S429" i="1"/>
  <c r="R429" i="1"/>
  <c r="O429" i="1"/>
  <c r="K429" i="1"/>
  <c r="J429" i="1"/>
  <c r="I429" i="1"/>
  <c r="H429" i="1"/>
  <c r="L429" i="1" s="1"/>
  <c r="AG428" i="1"/>
  <c r="AA74" i="3" s="1"/>
  <c r="AE428" i="1"/>
  <c r="AC428" i="1"/>
  <c r="W74" i="3" s="1"/>
  <c r="AA428" i="1"/>
  <c r="Y74" i="3" s="1"/>
  <c r="U428" i="1"/>
  <c r="S428" i="1"/>
  <c r="R428" i="1"/>
  <c r="O428" i="1"/>
  <c r="P74" i="3" s="1"/>
  <c r="K428" i="1"/>
  <c r="I74" i="3" s="1"/>
  <c r="J428" i="1"/>
  <c r="I428" i="1"/>
  <c r="H428" i="1"/>
  <c r="L428" i="1" s="1"/>
  <c r="G74" i="3" s="1"/>
  <c r="AG427" i="1"/>
  <c r="AE427" i="1"/>
  <c r="U73" i="3" s="1"/>
  <c r="AC427" i="1"/>
  <c r="AA427" i="1"/>
  <c r="Y73" i="3" s="1"/>
  <c r="U427" i="1"/>
  <c r="S427" i="1"/>
  <c r="R427" i="1"/>
  <c r="O427" i="1"/>
  <c r="Q427" i="1" s="1"/>
  <c r="V427" i="1" s="1"/>
  <c r="O73" i="3" s="1"/>
  <c r="K427" i="1"/>
  <c r="J427" i="1"/>
  <c r="K73" i="3" s="1"/>
  <c r="I427" i="1"/>
  <c r="H427" i="1"/>
  <c r="L427" i="1" s="1"/>
  <c r="G73" i="3" s="1"/>
  <c r="AG426" i="1"/>
  <c r="AE426" i="1"/>
  <c r="AC426" i="1"/>
  <c r="AA426" i="1"/>
  <c r="U426" i="1"/>
  <c r="S426" i="1"/>
  <c r="R426" i="1"/>
  <c r="O426" i="1"/>
  <c r="T426" i="1" s="1"/>
  <c r="K426" i="1"/>
  <c r="J426" i="1"/>
  <c r="I426" i="1"/>
  <c r="H426" i="1"/>
  <c r="L426" i="1" s="1"/>
  <c r="AG425" i="1"/>
  <c r="AE425" i="1"/>
  <c r="AC425" i="1"/>
  <c r="AA425" i="1"/>
  <c r="U425" i="1"/>
  <c r="S425" i="1"/>
  <c r="R425" i="1"/>
  <c r="O425" i="1"/>
  <c r="K425" i="1"/>
  <c r="J425" i="1"/>
  <c r="I425" i="1"/>
  <c r="H425" i="1"/>
  <c r="L425" i="1" s="1"/>
  <c r="AG424" i="1"/>
  <c r="AA72" i="3" s="1"/>
  <c r="AE424" i="1"/>
  <c r="AC424" i="1"/>
  <c r="AA424" i="1"/>
  <c r="Y72" i="3" s="1"/>
  <c r="U424" i="1"/>
  <c r="S424" i="1"/>
  <c r="R424" i="1"/>
  <c r="O424" i="1"/>
  <c r="T424" i="1" s="1"/>
  <c r="Q72" i="3" s="1"/>
  <c r="K424" i="1"/>
  <c r="J424" i="1"/>
  <c r="I424" i="1"/>
  <c r="H424" i="1"/>
  <c r="L424" i="1" s="1"/>
  <c r="G72" i="3" s="1"/>
  <c r="AG423" i="1"/>
  <c r="AE423" i="1"/>
  <c r="AC423" i="1"/>
  <c r="AA423" i="1"/>
  <c r="U423" i="1"/>
  <c r="S423" i="1"/>
  <c r="R423" i="1"/>
  <c r="O423" i="1"/>
  <c r="K423" i="1"/>
  <c r="J423" i="1"/>
  <c r="I423" i="1"/>
  <c r="H423" i="1"/>
  <c r="L423" i="1" s="1"/>
  <c r="AG422" i="1"/>
  <c r="AE422" i="1"/>
  <c r="AC422" i="1"/>
  <c r="AA422" i="1"/>
  <c r="U422" i="1"/>
  <c r="S422" i="1"/>
  <c r="R422" i="1"/>
  <c r="O422" i="1"/>
  <c r="K422" i="1"/>
  <c r="J422" i="1"/>
  <c r="I422" i="1"/>
  <c r="H422" i="1"/>
  <c r="L422" i="1" s="1"/>
  <c r="AG421" i="1"/>
  <c r="AE421" i="1"/>
  <c r="AC421" i="1"/>
  <c r="AA421" i="1"/>
  <c r="U421" i="1"/>
  <c r="S421" i="1"/>
  <c r="R421" i="1"/>
  <c r="O421" i="1"/>
  <c r="K421" i="1"/>
  <c r="J421" i="1"/>
  <c r="I421" i="1"/>
  <c r="H421" i="1"/>
  <c r="L421" i="1" s="1"/>
  <c r="AG420" i="1"/>
  <c r="AE420" i="1"/>
  <c r="AC420" i="1"/>
  <c r="AA420" i="1"/>
  <c r="U420" i="1"/>
  <c r="S420" i="1"/>
  <c r="R420" i="1"/>
  <c r="O420" i="1"/>
  <c r="K420" i="1"/>
  <c r="J420" i="1"/>
  <c r="I420" i="1"/>
  <c r="H420" i="1"/>
  <c r="L420" i="1" s="1"/>
  <c r="AG419" i="1"/>
  <c r="AE419" i="1"/>
  <c r="AC419" i="1"/>
  <c r="AA419" i="1"/>
  <c r="U419" i="1"/>
  <c r="S419" i="1"/>
  <c r="R419" i="1"/>
  <c r="O419" i="1"/>
  <c r="K419" i="1"/>
  <c r="J419" i="1"/>
  <c r="I419" i="1"/>
  <c r="H419" i="1"/>
  <c r="L419" i="1" s="1"/>
  <c r="AG418" i="1"/>
  <c r="AE418" i="1"/>
  <c r="AC418" i="1"/>
  <c r="AA418" i="1"/>
  <c r="U418" i="1"/>
  <c r="S418" i="1"/>
  <c r="R418" i="1"/>
  <c r="O418" i="1"/>
  <c r="K418" i="1"/>
  <c r="J418" i="1"/>
  <c r="I418" i="1"/>
  <c r="H418" i="1"/>
  <c r="L418" i="1" s="1"/>
  <c r="AG417" i="1"/>
  <c r="AE417" i="1"/>
  <c r="AC417" i="1"/>
  <c r="AA417" i="1"/>
  <c r="U417" i="1"/>
  <c r="S417" i="1"/>
  <c r="R417" i="1"/>
  <c r="O417" i="1"/>
  <c r="Q417" i="1" s="1"/>
  <c r="V417" i="1" s="1"/>
  <c r="K417" i="1"/>
  <c r="J417" i="1"/>
  <c r="I417" i="1"/>
  <c r="H417" i="1"/>
  <c r="L417" i="1" s="1"/>
  <c r="AG416" i="1"/>
  <c r="AE416" i="1"/>
  <c r="AC416" i="1"/>
  <c r="AA416" i="1"/>
  <c r="U416" i="1"/>
  <c r="S416" i="1"/>
  <c r="R416" i="1"/>
  <c r="O416" i="1"/>
  <c r="K416" i="1"/>
  <c r="J416" i="1"/>
  <c r="I416" i="1"/>
  <c r="H416" i="1"/>
  <c r="L416" i="1" s="1"/>
  <c r="AG415" i="1"/>
  <c r="AE415" i="1"/>
  <c r="AC415" i="1"/>
  <c r="AA415" i="1"/>
  <c r="U415" i="1"/>
  <c r="S415" i="1"/>
  <c r="R415" i="1"/>
  <c r="O415" i="1"/>
  <c r="K415" i="1"/>
  <c r="J415" i="1"/>
  <c r="I415" i="1"/>
  <c r="H415" i="1"/>
  <c r="L415" i="1" s="1"/>
  <c r="AG414" i="1"/>
  <c r="AE414" i="1"/>
  <c r="AC414" i="1"/>
  <c r="AA414" i="1"/>
  <c r="U414" i="1"/>
  <c r="S414" i="1"/>
  <c r="R414" i="1"/>
  <c r="O414" i="1"/>
  <c r="K414" i="1"/>
  <c r="J414" i="1"/>
  <c r="I414" i="1"/>
  <c r="H414" i="1"/>
  <c r="L414" i="1" s="1"/>
  <c r="AG413" i="1"/>
  <c r="AE413" i="1"/>
  <c r="AC413" i="1"/>
  <c r="AA413" i="1"/>
  <c r="U413" i="1"/>
  <c r="S413" i="1"/>
  <c r="R413" i="1"/>
  <c r="O413" i="1"/>
  <c r="T413" i="1" s="1"/>
  <c r="K413" i="1"/>
  <c r="J413" i="1"/>
  <c r="I413" i="1"/>
  <c r="H413" i="1"/>
  <c r="L413" i="1" s="1"/>
  <c r="AG412" i="1"/>
  <c r="AE412" i="1"/>
  <c r="AC412" i="1"/>
  <c r="AA412" i="1"/>
  <c r="U412" i="1"/>
  <c r="S412" i="1"/>
  <c r="R412" i="1"/>
  <c r="O412" i="1"/>
  <c r="T412" i="1" s="1"/>
  <c r="K412" i="1"/>
  <c r="J412" i="1"/>
  <c r="I412" i="1"/>
  <c r="H412" i="1"/>
  <c r="L412" i="1" s="1"/>
  <c r="AG411" i="1"/>
  <c r="AE411" i="1"/>
  <c r="AC411" i="1"/>
  <c r="AA411" i="1"/>
  <c r="U411" i="1"/>
  <c r="S411" i="1"/>
  <c r="R411" i="1"/>
  <c r="O411" i="1"/>
  <c r="Q411" i="1" s="1"/>
  <c r="V411" i="1" s="1"/>
  <c r="K411" i="1"/>
  <c r="J411" i="1"/>
  <c r="I411" i="1"/>
  <c r="H411" i="1"/>
  <c r="L411" i="1" s="1"/>
  <c r="AG410" i="1"/>
  <c r="AE410" i="1"/>
  <c r="AC410" i="1"/>
  <c r="AA410" i="1"/>
  <c r="U410" i="1"/>
  <c r="S410" i="1"/>
  <c r="R410" i="1"/>
  <c r="O410" i="1"/>
  <c r="T410" i="1" s="1"/>
  <c r="K410" i="1"/>
  <c r="J410" i="1"/>
  <c r="I410" i="1"/>
  <c r="H410" i="1"/>
  <c r="L410" i="1" s="1"/>
  <c r="AG409" i="1"/>
  <c r="AE409" i="1"/>
  <c r="AC409" i="1"/>
  <c r="AA409" i="1"/>
  <c r="U409" i="1"/>
  <c r="S409" i="1"/>
  <c r="R409" i="1"/>
  <c r="O409" i="1"/>
  <c r="Q409" i="1" s="1"/>
  <c r="V409" i="1" s="1"/>
  <c r="K409" i="1"/>
  <c r="J409" i="1"/>
  <c r="I409" i="1"/>
  <c r="H409" i="1"/>
  <c r="L409" i="1" s="1"/>
  <c r="AG408" i="1"/>
  <c r="AE408" i="1"/>
  <c r="AC408" i="1"/>
  <c r="AA408" i="1"/>
  <c r="U408" i="1"/>
  <c r="S408" i="1"/>
  <c r="R408" i="1"/>
  <c r="O408" i="1"/>
  <c r="T408" i="1" s="1"/>
  <c r="K408" i="1"/>
  <c r="J408" i="1"/>
  <c r="I408" i="1"/>
  <c r="H408" i="1"/>
  <c r="L408" i="1" s="1"/>
  <c r="AG407" i="1"/>
  <c r="AE407" i="1"/>
  <c r="AC407" i="1"/>
  <c r="AA407" i="1"/>
  <c r="U407" i="1"/>
  <c r="S407" i="1"/>
  <c r="R407" i="1"/>
  <c r="O407" i="1"/>
  <c r="K407" i="1"/>
  <c r="J407" i="1"/>
  <c r="I407" i="1"/>
  <c r="H407" i="1"/>
  <c r="L407" i="1" s="1"/>
  <c r="AG406" i="1"/>
  <c r="AE406" i="1"/>
  <c r="AC406" i="1"/>
  <c r="AA406" i="1"/>
  <c r="U406" i="1"/>
  <c r="S406" i="1"/>
  <c r="R406" i="1"/>
  <c r="O406" i="1"/>
  <c r="T406" i="1" s="1"/>
  <c r="K406" i="1"/>
  <c r="J406" i="1"/>
  <c r="I406" i="1"/>
  <c r="H406" i="1"/>
  <c r="L406" i="1" s="1"/>
  <c r="AG405" i="1"/>
  <c r="AE405" i="1"/>
  <c r="AC405" i="1"/>
  <c r="AA405" i="1"/>
  <c r="U405" i="1"/>
  <c r="S405" i="1"/>
  <c r="R405" i="1"/>
  <c r="O405" i="1"/>
  <c r="T405" i="1" s="1"/>
  <c r="K405" i="1"/>
  <c r="J405" i="1"/>
  <c r="I405" i="1"/>
  <c r="H405" i="1"/>
  <c r="L405" i="1" s="1"/>
  <c r="AG404" i="1"/>
  <c r="AE404" i="1"/>
  <c r="AC404" i="1"/>
  <c r="AA404" i="1"/>
  <c r="U404" i="1"/>
  <c r="S404" i="1"/>
  <c r="R404" i="1"/>
  <c r="O404" i="1"/>
  <c r="K404" i="1"/>
  <c r="J404" i="1"/>
  <c r="I404" i="1"/>
  <c r="H404" i="1"/>
  <c r="L404" i="1" s="1"/>
  <c r="AG403" i="1"/>
  <c r="AE403" i="1"/>
  <c r="AC403" i="1"/>
  <c r="AA403" i="1"/>
  <c r="U403" i="1"/>
  <c r="S403" i="1"/>
  <c r="R403" i="1"/>
  <c r="O403" i="1"/>
  <c r="Q403" i="1" s="1"/>
  <c r="V403" i="1" s="1"/>
  <c r="K403" i="1"/>
  <c r="J403" i="1"/>
  <c r="I403" i="1"/>
  <c r="H403" i="1"/>
  <c r="L403" i="1" s="1"/>
  <c r="AG402" i="1"/>
  <c r="AE402" i="1"/>
  <c r="AC402" i="1"/>
  <c r="AA402" i="1"/>
  <c r="U402" i="1"/>
  <c r="S402" i="1"/>
  <c r="R402" i="1"/>
  <c r="O402" i="1"/>
  <c r="T402" i="1" s="1"/>
  <c r="K402" i="1"/>
  <c r="J402" i="1"/>
  <c r="I402" i="1"/>
  <c r="H402" i="1"/>
  <c r="L402" i="1" s="1"/>
  <c r="AG401" i="1"/>
  <c r="AE401" i="1"/>
  <c r="AC401" i="1"/>
  <c r="AA401" i="1"/>
  <c r="U401" i="1"/>
  <c r="S401" i="1"/>
  <c r="R401" i="1"/>
  <c r="O401" i="1"/>
  <c r="K401" i="1"/>
  <c r="J401" i="1"/>
  <c r="I401" i="1"/>
  <c r="H401" i="1"/>
  <c r="L401" i="1" s="1"/>
  <c r="AG400" i="1"/>
  <c r="AE400" i="1"/>
  <c r="AC400" i="1"/>
  <c r="AA400" i="1"/>
  <c r="U400" i="1"/>
  <c r="S400" i="1"/>
  <c r="R400" i="1"/>
  <c r="O400" i="1"/>
  <c r="K400" i="1"/>
  <c r="J400" i="1"/>
  <c r="I400" i="1"/>
  <c r="H400" i="1"/>
  <c r="L400" i="1" s="1"/>
  <c r="AG399" i="1"/>
  <c r="AE399" i="1"/>
  <c r="AC399" i="1"/>
  <c r="AA399" i="1"/>
  <c r="U399" i="1"/>
  <c r="S399" i="1"/>
  <c r="R399" i="1"/>
  <c r="O399" i="1"/>
  <c r="Q399" i="1" s="1"/>
  <c r="V399" i="1" s="1"/>
  <c r="K399" i="1"/>
  <c r="J399" i="1"/>
  <c r="I399" i="1"/>
  <c r="H399" i="1"/>
  <c r="L399" i="1" s="1"/>
  <c r="AG398" i="1"/>
  <c r="AE398" i="1"/>
  <c r="AC398" i="1"/>
  <c r="AA398" i="1"/>
  <c r="U398" i="1"/>
  <c r="S398" i="1"/>
  <c r="R398" i="1"/>
  <c r="O398" i="1"/>
  <c r="K398" i="1"/>
  <c r="J398" i="1"/>
  <c r="I398" i="1"/>
  <c r="H398" i="1"/>
  <c r="L398" i="1" s="1"/>
  <c r="AG397" i="1"/>
  <c r="AE397" i="1"/>
  <c r="AC397" i="1"/>
  <c r="AA397" i="1"/>
  <c r="U397" i="1"/>
  <c r="S397" i="1"/>
  <c r="R397" i="1"/>
  <c r="O397" i="1"/>
  <c r="T397" i="1" s="1"/>
  <c r="K397" i="1"/>
  <c r="J397" i="1"/>
  <c r="I397" i="1"/>
  <c r="H397" i="1"/>
  <c r="L397" i="1" s="1"/>
  <c r="AG396" i="1"/>
  <c r="AE396" i="1"/>
  <c r="AC396" i="1"/>
  <c r="AA396" i="1"/>
  <c r="Y69" i="3" s="1"/>
  <c r="U396" i="1"/>
  <c r="S396" i="1"/>
  <c r="R396" i="1"/>
  <c r="O396" i="1"/>
  <c r="T396" i="1" s="1"/>
  <c r="K396" i="1"/>
  <c r="J396" i="1"/>
  <c r="I396" i="1"/>
  <c r="H396" i="1"/>
  <c r="L396" i="1" s="1"/>
  <c r="G69" i="3" s="1"/>
  <c r="AG395" i="1"/>
  <c r="AE395" i="1"/>
  <c r="AC395" i="1"/>
  <c r="AA395" i="1"/>
  <c r="U395" i="1"/>
  <c r="S395" i="1"/>
  <c r="R395" i="1"/>
  <c r="O395" i="1"/>
  <c r="K395" i="1"/>
  <c r="J395" i="1"/>
  <c r="I395" i="1"/>
  <c r="H395" i="1"/>
  <c r="L395" i="1" s="1"/>
  <c r="AG394" i="1"/>
  <c r="AE394" i="1"/>
  <c r="AC394" i="1"/>
  <c r="AA394" i="1"/>
  <c r="U394" i="1"/>
  <c r="S394" i="1"/>
  <c r="R394" i="1"/>
  <c r="O394" i="1"/>
  <c r="K394" i="1"/>
  <c r="J394" i="1"/>
  <c r="I394" i="1"/>
  <c r="H394" i="1"/>
  <c r="L394" i="1" s="1"/>
  <c r="AG393" i="1"/>
  <c r="AE393" i="1"/>
  <c r="AC393" i="1"/>
  <c r="AA393" i="1"/>
  <c r="U393" i="1"/>
  <c r="S393" i="1"/>
  <c r="R393" i="1"/>
  <c r="O393" i="1"/>
  <c r="K393" i="1"/>
  <c r="J393" i="1"/>
  <c r="I393" i="1"/>
  <c r="H393" i="1"/>
  <c r="L393" i="1" s="1"/>
  <c r="AG392" i="1"/>
  <c r="AE392" i="1"/>
  <c r="AC392" i="1"/>
  <c r="AA392" i="1"/>
  <c r="U392" i="1"/>
  <c r="S392" i="1"/>
  <c r="R392" i="1"/>
  <c r="O392" i="1"/>
  <c r="T392" i="1" s="1"/>
  <c r="K392" i="1"/>
  <c r="J392" i="1"/>
  <c r="I392" i="1"/>
  <c r="H392" i="1"/>
  <c r="L392" i="1" s="1"/>
  <c r="AG391" i="1"/>
  <c r="AE391" i="1"/>
  <c r="AC391" i="1"/>
  <c r="AA391" i="1"/>
  <c r="U391" i="1"/>
  <c r="S391" i="1"/>
  <c r="R391" i="1"/>
  <c r="O391" i="1"/>
  <c r="Q391" i="1" s="1"/>
  <c r="V391" i="1" s="1"/>
  <c r="K391" i="1"/>
  <c r="J391" i="1"/>
  <c r="I391" i="1"/>
  <c r="H391" i="1"/>
  <c r="L391" i="1" s="1"/>
  <c r="AG390" i="1"/>
  <c r="AE390" i="1"/>
  <c r="AC390" i="1"/>
  <c r="AA390" i="1"/>
  <c r="U390" i="1"/>
  <c r="S390" i="1"/>
  <c r="R390" i="1"/>
  <c r="O390" i="1"/>
  <c r="K390" i="1"/>
  <c r="J390" i="1"/>
  <c r="I390" i="1"/>
  <c r="H390" i="1"/>
  <c r="L390" i="1" s="1"/>
  <c r="AG389" i="1"/>
  <c r="AE389" i="1"/>
  <c r="AC389" i="1"/>
  <c r="AA389" i="1"/>
  <c r="U389" i="1"/>
  <c r="S389" i="1"/>
  <c r="R389" i="1"/>
  <c r="O389" i="1"/>
  <c r="T389" i="1" s="1"/>
  <c r="K389" i="1"/>
  <c r="J389" i="1"/>
  <c r="I389" i="1"/>
  <c r="H389" i="1"/>
  <c r="L389" i="1" s="1"/>
  <c r="AG388" i="1"/>
  <c r="AE388" i="1"/>
  <c r="AC388" i="1"/>
  <c r="AA388" i="1"/>
  <c r="U388" i="1"/>
  <c r="S388" i="1"/>
  <c r="R388" i="1"/>
  <c r="O388" i="1"/>
  <c r="K388" i="1"/>
  <c r="J388" i="1"/>
  <c r="I388" i="1"/>
  <c r="H388" i="1"/>
  <c r="L388" i="1" s="1"/>
  <c r="AG387" i="1"/>
  <c r="AE387" i="1"/>
  <c r="AC387" i="1"/>
  <c r="AA387" i="1"/>
  <c r="U387" i="1"/>
  <c r="S387" i="1"/>
  <c r="R387" i="1"/>
  <c r="O387" i="1"/>
  <c r="Q387" i="1" s="1"/>
  <c r="V387" i="1" s="1"/>
  <c r="K387" i="1"/>
  <c r="J387" i="1"/>
  <c r="I387" i="1"/>
  <c r="H387" i="1"/>
  <c r="L387" i="1" s="1"/>
  <c r="AG386" i="1"/>
  <c r="AE386" i="1"/>
  <c r="AC386" i="1"/>
  <c r="AA386" i="1"/>
  <c r="U386" i="1"/>
  <c r="S386" i="1"/>
  <c r="R386" i="1"/>
  <c r="O386" i="1"/>
  <c r="T386" i="1" s="1"/>
  <c r="K386" i="1"/>
  <c r="J386" i="1"/>
  <c r="I386" i="1"/>
  <c r="H386" i="1"/>
  <c r="L386" i="1" s="1"/>
  <c r="AG385" i="1"/>
  <c r="AE385" i="1"/>
  <c r="AC385" i="1"/>
  <c r="AA385" i="1"/>
  <c r="U385" i="1"/>
  <c r="S385" i="1"/>
  <c r="R385" i="1"/>
  <c r="O385" i="1"/>
  <c r="T385" i="1" s="1"/>
  <c r="K385" i="1"/>
  <c r="J385" i="1"/>
  <c r="I385" i="1"/>
  <c r="H385" i="1"/>
  <c r="L385" i="1" s="1"/>
  <c r="AG384" i="1"/>
  <c r="AE384" i="1"/>
  <c r="AC384" i="1"/>
  <c r="AA384" i="1"/>
  <c r="U384" i="1"/>
  <c r="S384" i="1"/>
  <c r="R384" i="1"/>
  <c r="O384" i="1"/>
  <c r="K384" i="1"/>
  <c r="J384" i="1"/>
  <c r="I384" i="1"/>
  <c r="H384" i="1"/>
  <c r="L384" i="1" s="1"/>
  <c r="AG383" i="1"/>
  <c r="AE383" i="1"/>
  <c r="AC383" i="1"/>
  <c r="AA383" i="1"/>
  <c r="U383" i="1"/>
  <c r="S383" i="1"/>
  <c r="R383" i="1"/>
  <c r="O383" i="1"/>
  <c r="K383" i="1"/>
  <c r="J383" i="1"/>
  <c r="I383" i="1"/>
  <c r="H383" i="1"/>
  <c r="L383" i="1" s="1"/>
  <c r="AG382" i="1"/>
  <c r="AE382" i="1"/>
  <c r="AC382" i="1"/>
  <c r="AA382" i="1"/>
  <c r="U382" i="1"/>
  <c r="S382" i="1"/>
  <c r="R382" i="1"/>
  <c r="O382" i="1"/>
  <c r="K382" i="1"/>
  <c r="J382" i="1"/>
  <c r="I382" i="1"/>
  <c r="H382" i="1"/>
  <c r="L382" i="1" s="1"/>
  <c r="AG381" i="1"/>
  <c r="AE381" i="1"/>
  <c r="AC381" i="1"/>
  <c r="AA381" i="1"/>
  <c r="U381" i="1"/>
  <c r="S381" i="1"/>
  <c r="R381" i="1"/>
  <c r="O381" i="1"/>
  <c r="T381" i="1" s="1"/>
  <c r="K381" i="1"/>
  <c r="J381" i="1"/>
  <c r="I381" i="1"/>
  <c r="H381" i="1"/>
  <c r="L381" i="1" s="1"/>
  <c r="AG380" i="1"/>
  <c r="AE380" i="1"/>
  <c r="U67" i="3" s="1"/>
  <c r="AC380" i="1"/>
  <c r="W67" i="3" s="1"/>
  <c r="AA380" i="1"/>
  <c r="U380" i="1"/>
  <c r="S380" i="1"/>
  <c r="R380" i="1"/>
  <c r="S67" i="3" s="1"/>
  <c r="O380" i="1"/>
  <c r="Q380" i="1" s="1"/>
  <c r="V380" i="1" s="1"/>
  <c r="K380" i="1"/>
  <c r="J380" i="1"/>
  <c r="K67" i="3" s="1"/>
  <c r="I380" i="1"/>
  <c r="M67" i="3" s="1"/>
  <c r="H380" i="1"/>
  <c r="L380" i="1" s="1"/>
  <c r="AG379" i="1"/>
  <c r="AE379" i="1"/>
  <c r="AC379" i="1"/>
  <c r="AA379" i="1"/>
  <c r="U379" i="1"/>
  <c r="S379" i="1"/>
  <c r="R379" i="1"/>
  <c r="O379" i="1"/>
  <c r="T379" i="1" s="1"/>
  <c r="K379" i="1"/>
  <c r="J379" i="1"/>
  <c r="I379" i="1"/>
  <c r="H379" i="1"/>
  <c r="L379" i="1" s="1"/>
  <c r="AG378" i="1"/>
  <c r="AE378" i="1"/>
  <c r="AC378" i="1"/>
  <c r="AA378" i="1"/>
  <c r="U378" i="1"/>
  <c r="S378" i="1"/>
  <c r="R378" i="1"/>
  <c r="O378" i="1"/>
  <c r="T378" i="1" s="1"/>
  <c r="K378" i="1"/>
  <c r="J378" i="1"/>
  <c r="I378" i="1"/>
  <c r="H378" i="1"/>
  <c r="L378" i="1" s="1"/>
  <c r="AG377" i="1"/>
  <c r="AE377" i="1"/>
  <c r="AC377" i="1"/>
  <c r="AA377" i="1"/>
  <c r="U377" i="1"/>
  <c r="S377" i="1"/>
  <c r="R377" i="1"/>
  <c r="O377" i="1"/>
  <c r="T377" i="1" s="1"/>
  <c r="K377" i="1"/>
  <c r="J377" i="1"/>
  <c r="I377" i="1"/>
  <c r="H377" i="1"/>
  <c r="L377" i="1" s="1"/>
  <c r="AG376" i="1"/>
  <c r="AE376" i="1"/>
  <c r="AC376" i="1"/>
  <c r="AA376" i="1"/>
  <c r="U376" i="1"/>
  <c r="S376" i="1"/>
  <c r="R376" i="1"/>
  <c r="O376" i="1"/>
  <c r="K376" i="1"/>
  <c r="J376" i="1"/>
  <c r="I376" i="1"/>
  <c r="H376" i="1"/>
  <c r="L376" i="1" s="1"/>
  <c r="AG375" i="1"/>
  <c r="AE375" i="1"/>
  <c r="AC375" i="1"/>
  <c r="AA375" i="1"/>
  <c r="U375" i="1"/>
  <c r="S375" i="1"/>
  <c r="R375" i="1"/>
  <c r="O375" i="1"/>
  <c r="K375" i="1"/>
  <c r="J375" i="1"/>
  <c r="I375" i="1"/>
  <c r="H375" i="1"/>
  <c r="L375" i="1" s="1"/>
  <c r="AG374" i="1"/>
  <c r="AE374" i="1"/>
  <c r="AC374" i="1"/>
  <c r="AA374" i="1"/>
  <c r="U374" i="1"/>
  <c r="S374" i="1"/>
  <c r="R374" i="1"/>
  <c r="O374" i="1"/>
  <c r="K374" i="1"/>
  <c r="J374" i="1"/>
  <c r="I374" i="1"/>
  <c r="H374" i="1"/>
  <c r="L374" i="1" s="1"/>
  <c r="AG373" i="1"/>
  <c r="AE373" i="1"/>
  <c r="AC373" i="1"/>
  <c r="AA373" i="1"/>
  <c r="U373" i="1"/>
  <c r="S373" i="1"/>
  <c r="R373" i="1"/>
  <c r="O373" i="1"/>
  <c r="T373" i="1" s="1"/>
  <c r="K373" i="1"/>
  <c r="J373" i="1"/>
  <c r="I373" i="1"/>
  <c r="H373" i="1"/>
  <c r="L373" i="1" s="1"/>
  <c r="AG372" i="1"/>
  <c r="AE372" i="1"/>
  <c r="AC372" i="1"/>
  <c r="AA372" i="1"/>
  <c r="U372" i="1"/>
  <c r="S372" i="1"/>
  <c r="R372" i="1"/>
  <c r="O372" i="1"/>
  <c r="K372" i="1"/>
  <c r="J372" i="1"/>
  <c r="I372" i="1"/>
  <c r="H372" i="1"/>
  <c r="L372" i="1" s="1"/>
  <c r="AG371" i="1"/>
  <c r="AE371" i="1"/>
  <c r="AC371" i="1"/>
  <c r="AA371" i="1"/>
  <c r="U371" i="1"/>
  <c r="S371" i="1"/>
  <c r="R371" i="1"/>
  <c r="O371" i="1"/>
  <c r="T371" i="1" s="1"/>
  <c r="K371" i="1"/>
  <c r="J371" i="1"/>
  <c r="I371" i="1"/>
  <c r="H371" i="1"/>
  <c r="L371" i="1" s="1"/>
  <c r="AG370" i="1"/>
  <c r="AE370" i="1"/>
  <c r="AC370" i="1"/>
  <c r="AA370" i="1"/>
  <c r="U370" i="1"/>
  <c r="S370" i="1"/>
  <c r="R370" i="1"/>
  <c r="O370" i="1"/>
  <c r="T370" i="1" s="1"/>
  <c r="K370" i="1"/>
  <c r="J370" i="1"/>
  <c r="I370" i="1"/>
  <c r="H370" i="1"/>
  <c r="L370" i="1" s="1"/>
  <c r="AG369" i="1"/>
  <c r="AE369" i="1"/>
  <c r="AC369" i="1"/>
  <c r="AA369" i="1"/>
  <c r="U369" i="1"/>
  <c r="S369" i="1"/>
  <c r="R369" i="1"/>
  <c r="O369" i="1"/>
  <c r="T369" i="1" s="1"/>
  <c r="K369" i="1"/>
  <c r="J369" i="1"/>
  <c r="I369" i="1"/>
  <c r="H369" i="1"/>
  <c r="L369" i="1" s="1"/>
  <c r="AG368" i="1"/>
  <c r="AE368" i="1"/>
  <c r="AC368" i="1"/>
  <c r="AA368" i="1"/>
  <c r="U368" i="1"/>
  <c r="S368" i="1"/>
  <c r="R368" i="1"/>
  <c r="O368" i="1"/>
  <c r="K368" i="1"/>
  <c r="J368" i="1"/>
  <c r="I368" i="1"/>
  <c r="H368" i="1"/>
  <c r="L368" i="1" s="1"/>
  <c r="AG367" i="1"/>
  <c r="AE367" i="1"/>
  <c r="AC367" i="1"/>
  <c r="AA367" i="1"/>
  <c r="U367" i="1"/>
  <c r="S367" i="1"/>
  <c r="R367" i="1"/>
  <c r="O367" i="1"/>
  <c r="K367" i="1"/>
  <c r="J367" i="1"/>
  <c r="I367" i="1"/>
  <c r="H367" i="1"/>
  <c r="L367" i="1" s="1"/>
  <c r="AG366" i="1"/>
  <c r="AE366" i="1"/>
  <c r="AC366" i="1"/>
  <c r="AA366" i="1"/>
  <c r="U366" i="1"/>
  <c r="S366" i="1"/>
  <c r="R366" i="1"/>
  <c r="O366" i="1"/>
  <c r="Q366" i="1" s="1"/>
  <c r="V366" i="1" s="1"/>
  <c r="K366" i="1"/>
  <c r="J366" i="1"/>
  <c r="I366" i="1"/>
  <c r="H366" i="1"/>
  <c r="L366" i="1" s="1"/>
  <c r="AG365" i="1"/>
  <c r="AE365" i="1"/>
  <c r="AC365" i="1"/>
  <c r="AA365" i="1"/>
  <c r="U365" i="1"/>
  <c r="S365" i="1"/>
  <c r="R365" i="1"/>
  <c r="O365" i="1"/>
  <c r="Q365" i="1" s="1"/>
  <c r="V365" i="1" s="1"/>
  <c r="K365" i="1"/>
  <c r="J365" i="1"/>
  <c r="I365" i="1"/>
  <c r="H365" i="1"/>
  <c r="L365" i="1" s="1"/>
  <c r="AG364" i="1"/>
  <c r="AE364" i="1"/>
  <c r="AC364" i="1"/>
  <c r="AA364" i="1"/>
  <c r="U364" i="1"/>
  <c r="S364" i="1"/>
  <c r="R364" i="1"/>
  <c r="O364" i="1"/>
  <c r="Q364" i="1" s="1"/>
  <c r="V364" i="1" s="1"/>
  <c r="K364" i="1"/>
  <c r="J364" i="1"/>
  <c r="I364" i="1"/>
  <c r="H364" i="1"/>
  <c r="L364" i="1" s="1"/>
  <c r="AG363" i="1"/>
  <c r="AE363" i="1"/>
  <c r="AC363" i="1"/>
  <c r="AA363" i="1"/>
  <c r="U363" i="1"/>
  <c r="S363" i="1"/>
  <c r="R363" i="1"/>
  <c r="O363" i="1"/>
  <c r="Q363" i="1" s="1"/>
  <c r="V363" i="1" s="1"/>
  <c r="K363" i="1"/>
  <c r="J363" i="1"/>
  <c r="I363" i="1"/>
  <c r="H363" i="1"/>
  <c r="L363" i="1" s="1"/>
  <c r="AG362" i="1"/>
  <c r="AE362" i="1"/>
  <c r="AC362" i="1"/>
  <c r="AA362" i="1"/>
  <c r="U362" i="1"/>
  <c r="S362" i="1"/>
  <c r="R362" i="1"/>
  <c r="O362" i="1"/>
  <c r="T362" i="1" s="1"/>
  <c r="K362" i="1"/>
  <c r="J362" i="1"/>
  <c r="I362" i="1"/>
  <c r="H362" i="1"/>
  <c r="L362" i="1" s="1"/>
  <c r="AG361" i="1"/>
  <c r="AE361" i="1"/>
  <c r="AC361" i="1"/>
  <c r="AA361" i="1"/>
  <c r="U361" i="1"/>
  <c r="S361" i="1"/>
  <c r="R361" i="1"/>
  <c r="S66" i="3" s="1"/>
  <c r="O361" i="1"/>
  <c r="T361" i="1" s="1"/>
  <c r="K361" i="1"/>
  <c r="J361" i="1"/>
  <c r="I361" i="1"/>
  <c r="H361" i="1"/>
  <c r="F66" i="3" s="1"/>
  <c r="AG360" i="1"/>
  <c r="AE360" i="1"/>
  <c r="AC360" i="1"/>
  <c r="AA360" i="1"/>
  <c r="U360" i="1"/>
  <c r="S360" i="1"/>
  <c r="R360" i="1"/>
  <c r="O360" i="1"/>
  <c r="K360" i="1"/>
  <c r="J360" i="1"/>
  <c r="I360" i="1"/>
  <c r="H360" i="1"/>
  <c r="L360" i="1" s="1"/>
  <c r="AG359" i="1"/>
  <c r="AE359" i="1"/>
  <c r="AC359" i="1"/>
  <c r="AA359" i="1"/>
  <c r="U359" i="1"/>
  <c r="S359" i="1"/>
  <c r="R359" i="1"/>
  <c r="O359" i="1"/>
  <c r="T359" i="1" s="1"/>
  <c r="K359" i="1"/>
  <c r="J359" i="1"/>
  <c r="I359" i="1"/>
  <c r="H359" i="1"/>
  <c r="L359" i="1" s="1"/>
  <c r="AG358" i="1"/>
  <c r="AE358" i="1"/>
  <c r="AC358" i="1"/>
  <c r="AA358" i="1"/>
  <c r="U358" i="1"/>
  <c r="S358" i="1"/>
  <c r="R358" i="1"/>
  <c r="O358" i="1"/>
  <c r="Q358" i="1" s="1"/>
  <c r="V358" i="1" s="1"/>
  <c r="K358" i="1"/>
  <c r="J358" i="1"/>
  <c r="I358" i="1"/>
  <c r="H358" i="1"/>
  <c r="L358" i="1" s="1"/>
  <c r="AG357" i="1"/>
  <c r="AE357" i="1"/>
  <c r="U65" i="3" s="1"/>
  <c r="AC357" i="1"/>
  <c r="AA357" i="1"/>
  <c r="U357" i="1"/>
  <c r="T357" i="1"/>
  <c r="Q65" i="3" s="1"/>
  <c r="S357" i="1"/>
  <c r="R357" i="1"/>
  <c r="O357" i="1"/>
  <c r="Q357" i="1" s="1"/>
  <c r="K357" i="1"/>
  <c r="I65" i="3" s="1"/>
  <c r="J357" i="1"/>
  <c r="K65" i="3" s="1"/>
  <c r="I357" i="1"/>
  <c r="H357" i="1"/>
  <c r="L357" i="1" s="1"/>
  <c r="G65" i="3" s="1"/>
  <c r="AG356" i="1"/>
  <c r="AE356" i="1"/>
  <c r="AC356" i="1"/>
  <c r="AA356" i="1"/>
  <c r="U356" i="1"/>
  <c r="S356" i="1"/>
  <c r="R356" i="1"/>
  <c r="O356" i="1"/>
  <c r="Q356" i="1" s="1"/>
  <c r="V356" i="1" s="1"/>
  <c r="K356" i="1"/>
  <c r="J356" i="1"/>
  <c r="I356" i="1"/>
  <c r="H356" i="1"/>
  <c r="L356" i="1" s="1"/>
  <c r="AG355" i="1"/>
  <c r="AE355" i="1"/>
  <c r="AC355" i="1"/>
  <c r="AA355" i="1"/>
  <c r="U355" i="1"/>
  <c r="S355" i="1"/>
  <c r="R355" i="1"/>
  <c r="O355" i="1"/>
  <c r="Q355" i="1" s="1"/>
  <c r="V355" i="1" s="1"/>
  <c r="K355" i="1"/>
  <c r="J355" i="1"/>
  <c r="I355" i="1"/>
  <c r="H355" i="1"/>
  <c r="L355" i="1" s="1"/>
  <c r="AG354" i="1"/>
  <c r="AE354" i="1"/>
  <c r="AC354" i="1"/>
  <c r="AA354" i="1"/>
  <c r="U354" i="1"/>
  <c r="S354" i="1"/>
  <c r="R354" i="1"/>
  <c r="O354" i="1"/>
  <c r="T354" i="1" s="1"/>
  <c r="K354" i="1"/>
  <c r="J354" i="1"/>
  <c r="I354" i="1"/>
  <c r="H354" i="1"/>
  <c r="L354" i="1" s="1"/>
  <c r="AG353" i="1"/>
  <c r="AE353" i="1"/>
  <c r="AC353" i="1"/>
  <c r="AA353" i="1"/>
  <c r="U353" i="1"/>
  <c r="S353" i="1"/>
  <c r="R353" i="1"/>
  <c r="O353" i="1"/>
  <c r="T353" i="1" s="1"/>
  <c r="K353" i="1"/>
  <c r="J353" i="1"/>
  <c r="I353" i="1"/>
  <c r="H353" i="1"/>
  <c r="L353" i="1" s="1"/>
  <c r="AG352" i="1"/>
  <c r="AE352" i="1"/>
  <c r="AC352" i="1"/>
  <c r="AA352" i="1"/>
  <c r="U352" i="1"/>
  <c r="S352" i="1"/>
  <c r="R352" i="1"/>
  <c r="O352" i="1"/>
  <c r="K352" i="1"/>
  <c r="J352" i="1"/>
  <c r="I352" i="1"/>
  <c r="H352" i="1"/>
  <c r="L352" i="1" s="1"/>
  <c r="AG351" i="1"/>
  <c r="AE351" i="1"/>
  <c r="AC351" i="1"/>
  <c r="AA351" i="1"/>
  <c r="U351" i="1"/>
  <c r="S351" i="1"/>
  <c r="R351" i="1"/>
  <c r="O351" i="1"/>
  <c r="T351" i="1" s="1"/>
  <c r="K351" i="1"/>
  <c r="J351" i="1"/>
  <c r="I351" i="1"/>
  <c r="H351" i="1"/>
  <c r="L351" i="1" s="1"/>
  <c r="AG350" i="1"/>
  <c r="AE350" i="1"/>
  <c r="AC350" i="1"/>
  <c r="AA350" i="1"/>
  <c r="U350" i="1"/>
  <c r="S350" i="1"/>
  <c r="R350" i="1"/>
  <c r="O350" i="1"/>
  <c r="Q350" i="1" s="1"/>
  <c r="V350" i="1" s="1"/>
  <c r="K350" i="1"/>
  <c r="J350" i="1"/>
  <c r="I350" i="1"/>
  <c r="H350" i="1"/>
  <c r="L350" i="1" s="1"/>
  <c r="AG349" i="1"/>
  <c r="AE349" i="1"/>
  <c r="AC349" i="1"/>
  <c r="AA349" i="1"/>
  <c r="U349" i="1"/>
  <c r="S349" i="1"/>
  <c r="R349" i="1"/>
  <c r="O349" i="1"/>
  <c r="T349" i="1" s="1"/>
  <c r="K349" i="1"/>
  <c r="J349" i="1"/>
  <c r="I349" i="1"/>
  <c r="H349" i="1"/>
  <c r="L349" i="1" s="1"/>
  <c r="AG348" i="1"/>
  <c r="AE348" i="1"/>
  <c r="AC348" i="1"/>
  <c r="AA348" i="1"/>
  <c r="U348" i="1"/>
  <c r="S348" i="1"/>
  <c r="R348" i="1"/>
  <c r="O348" i="1"/>
  <c r="Q348" i="1" s="1"/>
  <c r="V348" i="1" s="1"/>
  <c r="K348" i="1"/>
  <c r="J348" i="1"/>
  <c r="I348" i="1"/>
  <c r="H348" i="1"/>
  <c r="L348" i="1" s="1"/>
  <c r="AG347" i="1"/>
  <c r="AE347" i="1"/>
  <c r="AC347" i="1"/>
  <c r="AA347" i="1"/>
  <c r="U347" i="1"/>
  <c r="S347" i="1"/>
  <c r="R347" i="1"/>
  <c r="O347" i="1"/>
  <c r="Q347" i="1" s="1"/>
  <c r="V347" i="1" s="1"/>
  <c r="K347" i="1"/>
  <c r="J347" i="1"/>
  <c r="I347" i="1"/>
  <c r="H347" i="1"/>
  <c r="L347" i="1" s="1"/>
  <c r="AG346" i="1"/>
  <c r="AE346" i="1"/>
  <c r="AC346" i="1"/>
  <c r="AA346" i="1"/>
  <c r="U346" i="1"/>
  <c r="S346" i="1"/>
  <c r="R346" i="1"/>
  <c r="O346" i="1"/>
  <c r="T346" i="1" s="1"/>
  <c r="K346" i="1"/>
  <c r="J346" i="1"/>
  <c r="I346" i="1"/>
  <c r="H346" i="1"/>
  <c r="L346" i="1" s="1"/>
  <c r="AG345" i="1"/>
  <c r="AE345" i="1"/>
  <c r="AC345" i="1"/>
  <c r="AA345" i="1"/>
  <c r="U345" i="1"/>
  <c r="S345" i="1"/>
  <c r="R345" i="1"/>
  <c r="O345" i="1"/>
  <c r="T345" i="1" s="1"/>
  <c r="K345" i="1"/>
  <c r="J345" i="1"/>
  <c r="I345" i="1"/>
  <c r="H345" i="1"/>
  <c r="L345" i="1" s="1"/>
  <c r="AG344" i="1"/>
  <c r="AE344" i="1"/>
  <c r="AC344" i="1"/>
  <c r="AA344" i="1"/>
  <c r="U344" i="1"/>
  <c r="S344" i="1"/>
  <c r="R344" i="1"/>
  <c r="O344" i="1"/>
  <c r="K344" i="1"/>
  <c r="J344" i="1"/>
  <c r="I344" i="1"/>
  <c r="H344" i="1"/>
  <c r="L344" i="1" s="1"/>
  <c r="AG343" i="1"/>
  <c r="AE343" i="1"/>
  <c r="AC343" i="1"/>
  <c r="AA343" i="1"/>
  <c r="U343" i="1"/>
  <c r="S343" i="1"/>
  <c r="R343" i="1"/>
  <c r="O343" i="1"/>
  <c r="T343" i="1" s="1"/>
  <c r="K343" i="1"/>
  <c r="J343" i="1"/>
  <c r="I343" i="1"/>
  <c r="H343" i="1"/>
  <c r="L343" i="1" s="1"/>
  <c r="AG342" i="1"/>
  <c r="AE342" i="1"/>
  <c r="AC342" i="1"/>
  <c r="AA342" i="1"/>
  <c r="U342" i="1"/>
  <c r="S342" i="1"/>
  <c r="R342" i="1"/>
  <c r="O342" i="1"/>
  <c r="K342" i="1"/>
  <c r="J342" i="1"/>
  <c r="I342" i="1"/>
  <c r="H342" i="1"/>
  <c r="L342" i="1" s="1"/>
  <c r="AG341" i="1"/>
  <c r="AE341" i="1"/>
  <c r="AC341" i="1"/>
  <c r="AA341" i="1"/>
  <c r="U341" i="1"/>
  <c r="S341" i="1"/>
  <c r="R341" i="1"/>
  <c r="O341" i="1"/>
  <c r="T341" i="1" s="1"/>
  <c r="K341" i="1"/>
  <c r="J341" i="1"/>
  <c r="I341" i="1"/>
  <c r="H341" i="1"/>
  <c r="L341" i="1" s="1"/>
  <c r="AG340" i="1"/>
  <c r="AE340" i="1"/>
  <c r="AC340" i="1"/>
  <c r="AA340" i="1"/>
  <c r="U340" i="1"/>
  <c r="S340" i="1"/>
  <c r="R340" i="1"/>
  <c r="O340" i="1"/>
  <c r="Q340" i="1" s="1"/>
  <c r="V340" i="1" s="1"/>
  <c r="K340" i="1"/>
  <c r="J340" i="1"/>
  <c r="I340" i="1"/>
  <c r="H340" i="1"/>
  <c r="L340" i="1" s="1"/>
  <c r="AG339" i="1"/>
  <c r="AE339" i="1"/>
  <c r="AC339" i="1"/>
  <c r="AA339" i="1"/>
  <c r="U339" i="1"/>
  <c r="S339" i="1"/>
  <c r="R339" i="1"/>
  <c r="O339" i="1"/>
  <c r="Q339" i="1" s="1"/>
  <c r="V339" i="1" s="1"/>
  <c r="K339" i="1"/>
  <c r="J339" i="1"/>
  <c r="I339" i="1"/>
  <c r="H339" i="1"/>
  <c r="L339" i="1" s="1"/>
  <c r="AG338" i="1"/>
  <c r="AE338" i="1"/>
  <c r="AC338" i="1"/>
  <c r="AA338" i="1"/>
  <c r="U338" i="1"/>
  <c r="S338" i="1"/>
  <c r="R338" i="1"/>
  <c r="O338" i="1"/>
  <c r="T338" i="1" s="1"/>
  <c r="K338" i="1"/>
  <c r="J338" i="1"/>
  <c r="I338" i="1"/>
  <c r="H338" i="1"/>
  <c r="L338" i="1" s="1"/>
  <c r="AG337" i="1"/>
  <c r="AE337" i="1"/>
  <c r="AC337" i="1"/>
  <c r="AA337" i="1"/>
  <c r="U337" i="1"/>
  <c r="S337" i="1"/>
  <c r="R337" i="1"/>
  <c r="O337" i="1"/>
  <c r="K337" i="1"/>
  <c r="J337" i="1"/>
  <c r="I337" i="1"/>
  <c r="H337" i="1"/>
  <c r="L337" i="1" s="1"/>
  <c r="AG336" i="1"/>
  <c r="AE336" i="1"/>
  <c r="AC336" i="1"/>
  <c r="AA336" i="1"/>
  <c r="U336" i="1"/>
  <c r="S336" i="1"/>
  <c r="R336" i="1"/>
  <c r="O336" i="1"/>
  <c r="L336" i="1"/>
  <c r="K336" i="1"/>
  <c r="J336" i="1"/>
  <c r="I336" i="1"/>
  <c r="H336" i="1"/>
  <c r="AG335" i="1"/>
  <c r="AE335" i="1"/>
  <c r="AC335" i="1"/>
  <c r="AA335" i="1"/>
  <c r="U335" i="1"/>
  <c r="S335" i="1"/>
  <c r="R335" i="1"/>
  <c r="O335" i="1"/>
  <c r="T335" i="1" s="1"/>
  <c r="K335" i="1"/>
  <c r="J335" i="1"/>
  <c r="I335" i="1"/>
  <c r="H335" i="1"/>
  <c r="L335" i="1" s="1"/>
  <c r="AG334" i="1"/>
  <c r="AE334" i="1"/>
  <c r="AC334" i="1"/>
  <c r="AA334" i="1"/>
  <c r="U334" i="1"/>
  <c r="S334" i="1"/>
  <c r="R334" i="1"/>
  <c r="O334" i="1"/>
  <c r="K334" i="1"/>
  <c r="J334" i="1"/>
  <c r="I334" i="1"/>
  <c r="H334" i="1"/>
  <c r="L334" i="1" s="1"/>
  <c r="AG333" i="1"/>
  <c r="AE333" i="1"/>
  <c r="AC333" i="1"/>
  <c r="AA333" i="1"/>
  <c r="U333" i="1"/>
  <c r="S333" i="1"/>
  <c r="R333" i="1"/>
  <c r="O333" i="1"/>
  <c r="T333" i="1" s="1"/>
  <c r="K333" i="1"/>
  <c r="J333" i="1"/>
  <c r="I333" i="1"/>
  <c r="H333" i="1"/>
  <c r="L333" i="1" s="1"/>
  <c r="AG332" i="1"/>
  <c r="AE332" i="1"/>
  <c r="AC332" i="1"/>
  <c r="AA332" i="1"/>
  <c r="U332" i="1"/>
  <c r="S332" i="1"/>
  <c r="R332" i="1"/>
  <c r="O332" i="1"/>
  <c r="Q332" i="1" s="1"/>
  <c r="V332" i="1" s="1"/>
  <c r="K332" i="1"/>
  <c r="J332" i="1"/>
  <c r="I332" i="1"/>
  <c r="H332" i="1"/>
  <c r="L332" i="1" s="1"/>
  <c r="AG331" i="1"/>
  <c r="AE331" i="1"/>
  <c r="AC331" i="1"/>
  <c r="AA331" i="1"/>
  <c r="U331" i="1"/>
  <c r="S331" i="1"/>
  <c r="R331" i="1"/>
  <c r="O331" i="1"/>
  <c r="Q331" i="1" s="1"/>
  <c r="V331" i="1" s="1"/>
  <c r="K331" i="1"/>
  <c r="J331" i="1"/>
  <c r="I331" i="1"/>
  <c r="H331" i="1"/>
  <c r="L331" i="1" s="1"/>
  <c r="AG330" i="1"/>
  <c r="AA63" i="3" s="1"/>
  <c r="AE330" i="1"/>
  <c r="AC330" i="1"/>
  <c r="AA330" i="1"/>
  <c r="U330" i="1"/>
  <c r="S330" i="1"/>
  <c r="R330" i="1"/>
  <c r="S63" i="3" s="1"/>
  <c r="O330" i="1"/>
  <c r="T330" i="1" s="1"/>
  <c r="Q63" i="3" s="1"/>
  <c r="K330" i="1"/>
  <c r="I63" i="3" s="1"/>
  <c r="J330" i="1"/>
  <c r="I330" i="1"/>
  <c r="H330" i="1"/>
  <c r="L330" i="1" s="1"/>
  <c r="AG329" i="1"/>
  <c r="AE329" i="1"/>
  <c r="U62" i="3" s="1"/>
  <c r="AC329" i="1"/>
  <c r="W62" i="3" s="1"/>
  <c r="AA329" i="1"/>
  <c r="Y62" i="3" s="1"/>
  <c r="U329" i="1"/>
  <c r="S329" i="1"/>
  <c r="R329" i="1"/>
  <c r="O329" i="1"/>
  <c r="K329" i="1"/>
  <c r="I62" i="3" s="1"/>
  <c r="J329" i="1"/>
  <c r="K62" i="3" s="1"/>
  <c r="I329" i="1"/>
  <c r="M62" i="3" s="1"/>
  <c r="H329" i="1"/>
  <c r="F62" i="3" s="1"/>
  <c r="AG328" i="1"/>
  <c r="AE328" i="1"/>
  <c r="AC328" i="1"/>
  <c r="AA328" i="1"/>
  <c r="U328" i="1"/>
  <c r="S328" i="1"/>
  <c r="R328" i="1"/>
  <c r="O328" i="1"/>
  <c r="K328" i="1"/>
  <c r="J328" i="1"/>
  <c r="I328" i="1"/>
  <c r="H328" i="1"/>
  <c r="L328" i="1" s="1"/>
  <c r="AG327" i="1"/>
  <c r="AE327" i="1"/>
  <c r="AC327" i="1"/>
  <c r="AA327" i="1"/>
  <c r="U327" i="1"/>
  <c r="S327" i="1"/>
  <c r="R327" i="1"/>
  <c r="O327" i="1"/>
  <c r="K327" i="1"/>
  <c r="J327" i="1"/>
  <c r="I327" i="1"/>
  <c r="H327" i="1"/>
  <c r="L327" i="1" s="1"/>
  <c r="AG326" i="1"/>
  <c r="AE326" i="1"/>
  <c r="AC326" i="1"/>
  <c r="AA326" i="1"/>
  <c r="U326" i="1"/>
  <c r="S326" i="1"/>
  <c r="R326" i="1"/>
  <c r="O326" i="1"/>
  <c r="K326" i="1"/>
  <c r="J326" i="1"/>
  <c r="I326" i="1"/>
  <c r="H326" i="1"/>
  <c r="L326" i="1" s="1"/>
  <c r="AG325" i="1"/>
  <c r="AE325" i="1"/>
  <c r="AC325" i="1"/>
  <c r="AA325" i="1"/>
  <c r="U325" i="1"/>
  <c r="S325" i="1"/>
  <c r="R325" i="1"/>
  <c r="O325" i="1"/>
  <c r="T325" i="1" s="1"/>
  <c r="K325" i="1"/>
  <c r="J325" i="1"/>
  <c r="I325" i="1"/>
  <c r="H325" i="1"/>
  <c r="L325" i="1" s="1"/>
  <c r="AG324" i="1"/>
  <c r="AE324" i="1"/>
  <c r="AC324" i="1"/>
  <c r="AA324" i="1"/>
  <c r="U324" i="1"/>
  <c r="S324" i="1"/>
  <c r="R324" i="1"/>
  <c r="O324" i="1"/>
  <c r="Q324" i="1" s="1"/>
  <c r="V324" i="1" s="1"/>
  <c r="K324" i="1"/>
  <c r="J324" i="1"/>
  <c r="I324" i="1"/>
  <c r="H324" i="1"/>
  <c r="L324" i="1" s="1"/>
  <c r="AG323" i="1"/>
  <c r="AA61" i="3" s="1"/>
  <c r="AE323" i="1"/>
  <c r="U61" i="3" s="1"/>
  <c r="AC323" i="1"/>
  <c r="W61" i="3" s="1"/>
  <c r="AA323" i="1"/>
  <c r="Y61" i="3" s="1"/>
  <c r="U323" i="1"/>
  <c r="S323" i="1"/>
  <c r="R323" i="1"/>
  <c r="O323" i="1"/>
  <c r="T323" i="1" s="1"/>
  <c r="K323" i="1"/>
  <c r="J323" i="1"/>
  <c r="I323" i="1"/>
  <c r="M61" i="3" s="1"/>
  <c r="H323" i="1"/>
  <c r="L323" i="1" s="1"/>
  <c r="G61" i="3" s="1"/>
  <c r="AG322" i="1"/>
  <c r="AE322" i="1"/>
  <c r="AC322" i="1"/>
  <c r="AA322" i="1"/>
  <c r="U322" i="1"/>
  <c r="S322" i="1"/>
  <c r="R322" i="1"/>
  <c r="O322" i="1"/>
  <c r="T322" i="1" s="1"/>
  <c r="K322" i="1"/>
  <c r="J322" i="1"/>
  <c r="I322" i="1"/>
  <c r="H322" i="1"/>
  <c r="L322" i="1" s="1"/>
  <c r="AG321" i="1"/>
  <c r="AE321" i="1"/>
  <c r="AC321" i="1"/>
  <c r="AA321" i="1"/>
  <c r="U321" i="1"/>
  <c r="S321" i="1"/>
  <c r="R321" i="1"/>
  <c r="O321" i="1"/>
  <c r="K321" i="1"/>
  <c r="J321" i="1"/>
  <c r="I321" i="1"/>
  <c r="H321" i="1"/>
  <c r="L321" i="1" s="1"/>
  <c r="AG320" i="1"/>
  <c r="AE320" i="1"/>
  <c r="AC320" i="1"/>
  <c r="AA320" i="1"/>
  <c r="U320" i="1"/>
  <c r="S320" i="1"/>
  <c r="R320" i="1"/>
  <c r="O320" i="1"/>
  <c r="K320" i="1"/>
  <c r="J320" i="1"/>
  <c r="I320" i="1"/>
  <c r="H320" i="1"/>
  <c r="L320" i="1" s="1"/>
  <c r="AG319" i="1"/>
  <c r="AA60" i="3" s="1"/>
  <c r="AE319" i="1"/>
  <c r="AC319" i="1"/>
  <c r="W60" i="3" s="1"/>
  <c r="AA319" i="1"/>
  <c r="Y60" i="3" s="1"/>
  <c r="U319" i="1"/>
  <c r="S319" i="1"/>
  <c r="R319" i="1"/>
  <c r="O319" i="1"/>
  <c r="T319" i="1" s="1"/>
  <c r="Q60" i="3" s="1"/>
  <c r="K319" i="1"/>
  <c r="J319" i="1"/>
  <c r="K60" i="3" s="1"/>
  <c r="I319" i="1"/>
  <c r="M60" i="3" s="1"/>
  <c r="H319" i="1"/>
  <c r="L319" i="1" s="1"/>
  <c r="AG318" i="1"/>
  <c r="AE318" i="1"/>
  <c r="AC318" i="1"/>
  <c r="AA318" i="1"/>
  <c r="U318" i="1"/>
  <c r="S318" i="1"/>
  <c r="R318" i="1"/>
  <c r="O318" i="1"/>
  <c r="Q318" i="1" s="1"/>
  <c r="V318" i="1" s="1"/>
  <c r="K318" i="1"/>
  <c r="J318" i="1"/>
  <c r="I318" i="1"/>
  <c r="H318" i="1"/>
  <c r="L318" i="1" s="1"/>
  <c r="AG317" i="1"/>
  <c r="AE317" i="1"/>
  <c r="AC317" i="1"/>
  <c r="AA317" i="1"/>
  <c r="U317" i="1"/>
  <c r="S317" i="1"/>
  <c r="R317" i="1"/>
  <c r="O317" i="1"/>
  <c r="T317" i="1" s="1"/>
  <c r="K317" i="1"/>
  <c r="J317" i="1"/>
  <c r="I317" i="1"/>
  <c r="H317" i="1"/>
  <c r="L317" i="1" s="1"/>
  <c r="AG316" i="1"/>
  <c r="AE316" i="1"/>
  <c r="AC316" i="1"/>
  <c r="AA316" i="1"/>
  <c r="U316" i="1"/>
  <c r="S316" i="1"/>
  <c r="R316" i="1"/>
  <c r="O316" i="1"/>
  <c r="Q316" i="1" s="1"/>
  <c r="V316" i="1" s="1"/>
  <c r="K316" i="1"/>
  <c r="J316" i="1"/>
  <c r="I316" i="1"/>
  <c r="H316" i="1"/>
  <c r="L316" i="1" s="1"/>
  <c r="AG315" i="1"/>
  <c r="AE315" i="1"/>
  <c r="AC315" i="1"/>
  <c r="AA315" i="1"/>
  <c r="U315" i="1"/>
  <c r="S315" i="1"/>
  <c r="R315" i="1"/>
  <c r="O315" i="1"/>
  <c r="Q315" i="1" s="1"/>
  <c r="V315" i="1" s="1"/>
  <c r="K315" i="1"/>
  <c r="J315" i="1"/>
  <c r="I315" i="1"/>
  <c r="H315" i="1"/>
  <c r="L315" i="1" s="1"/>
  <c r="AG314" i="1"/>
  <c r="AE314" i="1"/>
  <c r="AC314" i="1"/>
  <c r="AA314" i="1"/>
  <c r="U314" i="1"/>
  <c r="S314" i="1"/>
  <c r="R314" i="1"/>
  <c r="O314" i="1"/>
  <c r="T314" i="1" s="1"/>
  <c r="K314" i="1"/>
  <c r="J314" i="1"/>
  <c r="I314" i="1"/>
  <c r="H314" i="1"/>
  <c r="L314" i="1" s="1"/>
  <c r="AG313" i="1"/>
  <c r="AE313" i="1"/>
  <c r="AC313" i="1"/>
  <c r="AA313" i="1"/>
  <c r="U313" i="1"/>
  <c r="S313" i="1"/>
  <c r="R313" i="1"/>
  <c r="O313" i="1"/>
  <c r="T313" i="1" s="1"/>
  <c r="K313" i="1"/>
  <c r="J313" i="1"/>
  <c r="I313" i="1"/>
  <c r="H313" i="1"/>
  <c r="L313" i="1" s="1"/>
  <c r="AG312" i="1"/>
  <c r="AE312" i="1"/>
  <c r="AC312" i="1"/>
  <c r="AA312" i="1"/>
  <c r="U312" i="1"/>
  <c r="S312" i="1"/>
  <c r="R312" i="1"/>
  <c r="O312" i="1"/>
  <c r="K312" i="1"/>
  <c r="J312" i="1"/>
  <c r="I312" i="1"/>
  <c r="H312" i="1"/>
  <c r="L312" i="1" s="1"/>
  <c r="AG311" i="1"/>
  <c r="AE311" i="1"/>
  <c r="AC311" i="1"/>
  <c r="AA311" i="1"/>
  <c r="U311" i="1"/>
  <c r="S311" i="1"/>
  <c r="R311" i="1"/>
  <c r="O311" i="1"/>
  <c r="T311" i="1" s="1"/>
  <c r="K311" i="1"/>
  <c r="J311" i="1"/>
  <c r="I311" i="1"/>
  <c r="H311" i="1"/>
  <c r="L311" i="1" s="1"/>
  <c r="AG310" i="1"/>
  <c r="AE310" i="1"/>
  <c r="AC310" i="1"/>
  <c r="AA310" i="1"/>
  <c r="U310" i="1"/>
  <c r="S310" i="1"/>
  <c r="R310" i="1"/>
  <c r="O310" i="1"/>
  <c r="Q310" i="1" s="1"/>
  <c r="V310" i="1" s="1"/>
  <c r="K310" i="1"/>
  <c r="J310" i="1"/>
  <c r="I310" i="1"/>
  <c r="H310" i="1"/>
  <c r="L310" i="1" s="1"/>
  <c r="AG309" i="1"/>
  <c r="AE309" i="1"/>
  <c r="AC309" i="1"/>
  <c r="AA309" i="1"/>
  <c r="U309" i="1"/>
  <c r="S309" i="1"/>
  <c r="R309" i="1"/>
  <c r="O309" i="1"/>
  <c r="Q309" i="1" s="1"/>
  <c r="V309" i="1" s="1"/>
  <c r="K309" i="1"/>
  <c r="J309" i="1"/>
  <c r="I309" i="1"/>
  <c r="H309" i="1"/>
  <c r="L309" i="1" s="1"/>
  <c r="AG308" i="1"/>
  <c r="AE308" i="1"/>
  <c r="AC308" i="1"/>
  <c r="AA308" i="1"/>
  <c r="U308" i="1"/>
  <c r="S308" i="1"/>
  <c r="R308" i="1"/>
  <c r="O308" i="1"/>
  <c r="K308" i="1"/>
  <c r="J308" i="1"/>
  <c r="I308" i="1"/>
  <c r="H308" i="1"/>
  <c r="L308" i="1" s="1"/>
  <c r="AG307" i="1"/>
  <c r="AE307" i="1"/>
  <c r="AC307" i="1"/>
  <c r="AA307" i="1"/>
  <c r="U307" i="1"/>
  <c r="S307" i="1"/>
  <c r="R307" i="1"/>
  <c r="O307" i="1"/>
  <c r="Q307" i="1" s="1"/>
  <c r="V307" i="1" s="1"/>
  <c r="K307" i="1"/>
  <c r="J307" i="1"/>
  <c r="I307" i="1"/>
  <c r="H307" i="1"/>
  <c r="L307" i="1" s="1"/>
  <c r="AG306" i="1"/>
  <c r="AE306" i="1"/>
  <c r="AC306" i="1"/>
  <c r="AA306" i="1"/>
  <c r="U306" i="1"/>
  <c r="S306" i="1"/>
  <c r="R306" i="1"/>
  <c r="O306" i="1"/>
  <c r="Q306" i="1" s="1"/>
  <c r="V306" i="1" s="1"/>
  <c r="K306" i="1"/>
  <c r="J306" i="1"/>
  <c r="I306" i="1"/>
  <c r="H306" i="1"/>
  <c r="L306" i="1" s="1"/>
  <c r="AG305" i="1"/>
  <c r="AE305" i="1"/>
  <c r="AC305" i="1"/>
  <c r="AA305" i="1"/>
  <c r="U305" i="1"/>
  <c r="S305" i="1"/>
  <c r="R305" i="1"/>
  <c r="O305" i="1"/>
  <c r="T305" i="1" s="1"/>
  <c r="L305" i="1"/>
  <c r="K305" i="1"/>
  <c r="J305" i="1"/>
  <c r="I305" i="1"/>
  <c r="H305" i="1"/>
  <c r="AG304" i="1"/>
  <c r="AE304" i="1"/>
  <c r="AC304" i="1"/>
  <c r="AA304" i="1"/>
  <c r="U304" i="1"/>
  <c r="S304" i="1"/>
  <c r="R304" i="1"/>
  <c r="O304" i="1"/>
  <c r="K304" i="1"/>
  <c r="J304" i="1"/>
  <c r="I304" i="1"/>
  <c r="H304" i="1"/>
  <c r="L304" i="1" s="1"/>
  <c r="AG303" i="1"/>
  <c r="AE303" i="1"/>
  <c r="AC303" i="1"/>
  <c r="AA303" i="1"/>
  <c r="U303" i="1"/>
  <c r="S303" i="1"/>
  <c r="R303" i="1"/>
  <c r="O303" i="1"/>
  <c r="K303" i="1"/>
  <c r="J303" i="1"/>
  <c r="I303" i="1"/>
  <c r="H303" i="1"/>
  <c r="L303" i="1" s="1"/>
  <c r="AG302" i="1"/>
  <c r="AE302" i="1"/>
  <c r="AC302" i="1"/>
  <c r="AA302" i="1"/>
  <c r="U302" i="1"/>
  <c r="S302" i="1"/>
  <c r="R302" i="1"/>
  <c r="O302" i="1"/>
  <c r="Q302" i="1" s="1"/>
  <c r="V302" i="1" s="1"/>
  <c r="K302" i="1"/>
  <c r="J302" i="1"/>
  <c r="I302" i="1"/>
  <c r="H302" i="1"/>
  <c r="L302" i="1" s="1"/>
  <c r="AG301" i="1"/>
  <c r="AE301" i="1"/>
  <c r="AC301" i="1"/>
  <c r="AA301" i="1"/>
  <c r="U301" i="1"/>
  <c r="S301" i="1"/>
  <c r="R301" i="1"/>
  <c r="Q301" i="1"/>
  <c r="V301" i="1" s="1"/>
  <c r="O301" i="1"/>
  <c r="T301" i="1" s="1"/>
  <c r="K301" i="1"/>
  <c r="J301" i="1"/>
  <c r="I301" i="1"/>
  <c r="H301" i="1"/>
  <c r="L301" i="1" s="1"/>
  <c r="AG300" i="1"/>
  <c r="AE300" i="1"/>
  <c r="AC300" i="1"/>
  <c r="AA300" i="1"/>
  <c r="U300" i="1"/>
  <c r="S300" i="1"/>
  <c r="R300" i="1"/>
  <c r="O300" i="1"/>
  <c r="Q300" i="1" s="1"/>
  <c r="V300" i="1" s="1"/>
  <c r="K300" i="1"/>
  <c r="J300" i="1"/>
  <c r="I300" i="1"/>
  <c r="H300" i="1"/>
  <c r="L300" i="1" s="1"/>
  <c r="AG299" i="1"/>
  <c r="AE299" i="1"/>
  <c r="AC299" i="1"/>
  <c r="AA299" i="1"/>
  <c r="U299" i="1"/>
  <c r="S299" i="1"/>
  <c r="R299" i="1"/>
  <c r="O299" i="1"/>
  <c r="T299" i="1" s="1"/>
  <c r="K299" i="1"/>
  <c r="J299" i="1"/>
  <c r="I299" i="1"/>
  <c r="H299" i="1"/>
  <c r="L299" i="1" s="1"/>
  <c r="AG298" i="1"/>
  <c r="AE298" i="1"/>
  <c r="AC298" i="1"/>
  <c r="AA298" i="1"/>
  <c r="U298" i="1"/>
  <c r="S298" i="1"/>
  <c r="R298" i="1"/>
  <c r="O298" i="1"/>
  <c r="K298" i="1"/>
  <c r="J298" i="1"/>
  <c r="I298" i="1"/>
  <c r="H298" i="1"/>
  <c r="L298" i="1" s="1"/>
  <c r="AG297" i="1"/>
  <c r="AE297" i="1"/>
  <c r="AC297" i="1"/>
  <c r="AA297" i="1"/>
  <c r="U297" i="1"/>
  <c r="S297" i="1"/>
  <c r="R297" i="1"/>
  <c r="O297" i="1"/>
  <c r="T297" i="1" s="1"/>
  <c r="K297" i="1"/>
  <c r="J297" i="1"/>
  <c r="I297" i="1"/>
  <c r="H297" i="1"/>
  <c r="L297" i="1" s="1"/>
  <c r="AG296" i="1"/>
  <c r="AE296" i="1"/>
  <c r="AC296" i="1"/>
  <c r="AA296" i="1"/>
  <c r="U296" i="1"/>
  <c r="S296" i="1"/>
  <c r="R296" i="1"/>
  <c r="O296" i="1"/>
  <c r="K296" i="1"/>
  <c r="J296" i="1"/>
  <c r="I296" i="1"/>
  <c r="H296" i="1"/>
  <c r="L296" i="1" s="1"/>
  <c r="AG295" i="1"/>
  <c r="AE295" i="1"/>
  <c r="AC295" i="1"/>
  <c r="AA295" i="1"/>
  <c r="U295" i="1"/>
  <c r="S295" i="1"/>
  <c r="R295" i="1"/>
  <c r="O295" i="1"/>
  <c r="T295" i="1" s="1"/>
  <c r="K295" i="1"/>
  <c r="J295" i="1"/>
  <c r="I295" i="1"/>
  <c r="H295" i="1"/>
  <c r="L295" i="1" s="1"/>
  <c r="AG294" i="1"/>
  <c r="AE294" i="1"/>
  <c r="AC294" i="1"/>
  <c r="AA294" i="1"/>
  <c r="U294" i="1"/>
  <c r="S294" i="1"/>
  <c r="R294" i="1"/>
  <c r="O294" i="1"/>
  <c r="Q294" i="1" s="1"/>
  <c r="V294" i="1" s="1"/>
  <c r="K294" i="1"/>
  <c r="J294" i="1"/>
  <c r="I294" i="1"/>
  <c r="H294" i="1"/>
  <c r="L294" i="1" s="1"/>
  <c r="AG293" i="1"/>
  <c r="AE293" i="1"/>
  <c r="AC293" i="1"/>
  <c r="AA293" i="1"/>
  <c r="U293" i="1"/>
  <c r="S293" i="1"/>
  <c r="R293" i="1"/>
  <c r="O293" i="1"/>
  <c r="T293" i="1" s="1"/>
  <c r="K293" i="1"/>
  <c r="J293" i="1"/>
  <c r="I293" i="1"/>
  <c r="H293" i="1"/>
  <c r="L293" i="1" s="1"/>
  <c r="AG292" i="1"/>
  <c r="AE292" i="1"/>
  <c r="AC292" i="1"/>
  <c r="AA292" i="1"/>
  <c r="U292" i="1"/>
  <c r="S292" i="1"/>
  <c r="R292" i="1"/>
  <c r="O292" i="1"/>
  <c r="K292" i="1"/>
  <c r="J292" i="1"/>
  <c r="I292" i="1"/>
  <c r="H292" i="1"/>
  <c r="L292" i="1" s="1"/>
  <c r="AG291" i="1"/>
  <c r="AE291" i="1"/>
  <c r="AC291" i="1"/>
  <c r="AA291" i="1"/>
  <c r="U291" i="1"/>
  <c r="S291" i="1"/>
  <c r="R291" i="1"/>
  <c r="O291" i="1"/>
  <c r="T291" i="1" s="1"/>
  <c r="K291" i="1"/>
  <c r="J291" i="1"/>
  <c r="I291" i="1"/>
  <c r="H291" i="1"/>
  <c r="L291" i="1" s="1"/>
  <c r="AG290" i="1"/>
  <c r="AE290" i="1"/>
  <c r="AC290" i="1"/>
  <c r="AA290" i="1"/>
  <c r="U290" i="1"/>
  <c r="S290" i="1"/>
  <c r="R290" i="1"/>
  <c r="O290" i="1"/>
  <c r="K290" i="1"/>
  <c r="J290" i="1"/>
  <c r="I290" i="1"/>
  <c r="H290" i="1"/>
  <c r="L290" i="1" s="1"/>
  <c r="AG289" i="1"/>
  <c r="AE289" i="1"/>
  <c r="AC289" i="1"/>
  <c r="AA289" i="1"/>
  <c r="U289" i="1"/>
  <c r="S289" i="1"/>
  <c r="R289" i="1"/>
  <c r="O289" i="1"/>
  <c r="T289" i="1" s="1"/>
  <c r="K289" i="1"/>
  <c r="J289" i="1"/>
  <c r="I289" i="1"/>
  <c r="H289" i="1"/>
  <c r="L289" i="1" s="1"/>
  <c r="AG288" i="1"/>
  <c r="AE288" i="1"/>
  <c r="AC288" i="1"/>
  <c r="AA288" i="1"/>
  <c r="U288" i="1"/>
  <c r="S288" i="1"/>
  <c r="R288" i="1"/>
  <c r="O288" i="1"/>
  <c r="K288" i="1"/>
  <c r="J288" i="1"/>
  <c r="I288" i="1"/>
  <c r="H288" i="1"/>
  <c r="L288" i="1" s="1"/>
  <c r="AG287" i="1"/>
  <c r="AA58" i="3" s="1"/>
  <c r="AE287" i="1"/>
  <c r="AC287" i="1"/>
  <c r="W58" i="3" s="1"/>
  <c r="AA287" i="1"/>
  <c r="U287" i="1"/>
  <c r="S287" i="1"/>
  <c r="R287" i="1"/>
  <c r="S58" i="3" s="1"/>
  <c r="O287" i="1"/>
  <c r="T287" i="1" s="1"/>
  <c r="K287" i="1"/>
  <c r="I58" i="3" s="1"/>
  <c r="J287" i="1"/>
  <c r="I287" i="1"/>
  <c r="M58" i="3" s="1"/>
  <c r="H287" i="1"/>
  <c r="L287" i="1" s="1"/>
  <c r="G58" i="3" s="1"/>
  <c r="AG286" i="1"/>
  <c r="AE286" i="1"/>
  <c r="AC286" i="1"/>
  <c r="AA286" i="1"/>
  <c r="U286" i="1"/>
  <c r="S286" i="1"/>
  <c r="R286" i="1"/>
  <c r="O286" i="1"/>
  <c r="Q286" i="1" s="1"/>
  <c r="V286" i="1" s="1"/>
  <c r="K286" i="1"/>
  <c r="J286" i="1"/>
  <c r="I286" i="1"/>
  <c r="H286" i="1"/>
  <c r="L286" i="1" s="1"/>
  <c r="AG285" i="1"/>
  <c r="AE285" i="1"/>
  <c r="AC285" i="1"/>
  <c r="AA285" i="1"/>
  <c r="U285" i="1"/>
  <c r="S285" i="1"/>
  <c r="R285" i="1"/>
  <c r="O285" i="1"/>
  <c r="T285" i="1" s="1"/>
  <c r="K285" i="1"/>
  <c r="J285" i="1"/>
  <c r="I285" i="1"/>
  <c r="H285" i="1"/>
  <c r="L285" i="1" s="1"/>
  <c r="AG284" i="1"/>
  <c r="AE284" i="1"/>
  <c r="AC284" i="1"/>
  <c r="AA284" i="1"/>
  <c r="U284" i="1"/>
  <c r="S284" i="1"/>
  <c r="R284" i="1"/>
  <c r="O284" i="1"/>
  <c r="Q284" i="1" s="1"/>
  <c r="V284" i="1" s="1"/>
  <c r="K284" i="1"/>
  <c r="J284" i="1"/>
  <c r="I284" i="1"/>
  <c r="H284" i="1"/>
  <c r="L284" i="1" s="1"/>
  <c r="AG283" i="1"/>
  <c r="AE283" i="1"/>
  <c r="AC283" i="1"/>
  <c r="AA283" i="1"/>
  <c r="U283" i="1"/>
  <c r="S283" i="1"/>
  <c r="R283" i="1"/>
  <c r="O283" i="1"/>
  <c r="K283" i="1"/>
  <c r="J283" i="1"/>
  <c r="I283" i="1"/>
  <c r="H283" i="1"/>
  <c r="L283" i="1" s="1"/>
  <c r="AG282" i="1"/>
  <c r="AE282" i="1"/>
  <c r="AC282" i="1"/>
  <c r="AA282" i="1"/>
  <c r="U282" i="1"/>
  <c r="S282" i="1"/>
  <c r="R282" i="1"/>
  <c r="O282" i="1"/>
  <c r="K282" i="1"/>
  <c r="J282" i="1"/>
  <c r="I282" i="1"/>
  <c r="H282" i="1"/>
  <c r="L282" i="1" s="1"/>
  <c r="AG281" i="1"/>
  <c r="AE281" i="1"/>
  <c r="AC281" i="1"/>
  <c r="AA281" i="1"/>
  <c r="U281" i="1"/>
  <c r="S281" i="1"/>
  <c r="R281" i="1"/>
  <c r="O281" i="1"/>
  <c r="T281" i="1" s="1"/>
  <c r="K281" i="1"/>
  <c r="J281" i="1"/>
  <c r="I281" i="1"/>
  <c r="H281" i="1"/>
  <c r="L281" i="1" s="1"/>
  <c r="AG280" i="1"/>
  <c r="AE280" i="1"/>
  <c r="AC280" i="1"/>
  <c r="AA280" i="1"/>
  <c r="U280" i="1"/>
  <c r="S280" i="1"/>
  <c r="R280" i="1"/>
  <c r="O280" i="1"/>
  <c r="K280" i="1"/>
  <c r="J280" i="1"/>
  <c r="I280" i="1"/>
  <c r="H280" i="1"/>
  <c r="L280" i="1" s="1"/>
  <c r="AG279" i="1"/>
  <c r="AE279" i="1"/>
  <c r="AC279" i="1"/>
  <c r="AA279" i="1"/>
  <c r="U279" i="1"/>
  <c r="S279" i="1"/>
  <c r="R279" i="1"/>
  <c r="O279" i="1"/>
  <c r="Q279" i="1" s="1"/>
  <c r="V279" i="1" s="1"/>
  <c r="K279" i="1"/>
  <c r="J279" i="1"/>
  <c r="I279" i="1"/>
  <c r="H279" i="1"/>
  <c r="L279" i="1" s="1"/>
  <c r="AG278" i="1"/>
  <c r="AE278" i="1"/>
  <c r="AC278" i="1"/>
  <c r="AA278" i="1"/>
  <c r="Y55" i="3" s="1"/>
  <c r="U278" i="1"/>
  <c r="S278" i="1"/>
  <c r="R278" i="1"/>
  <c r="S55" i="3" s="1"/>
  <c r="O278" i="1"/>
  <c r="K278" i="1"/>
  <c r="J278" i="1"/>
  <c r="I278" i="1"/>
  <c r="M55" i="3" s="1"/>
  <c r="H278" i="1"/>
  <c r="L278" i="1" s="1"/>
  <c r="G55" i="3" s="1"/>
  <c r="AG277" i="1"/>
  <c r="AE277" i="1"/>
  <c r="AC277" i="1"/>
  <c r="AA277" i="1"/>
  <c r="U277" i="1"/>
  <c r="S277" i="1"/>
  <c r="R277" i="1"/>
  <c r="O277" i="1"/>
  <c r="T277" i="1" s="1"/>
  <c r="K277" i="1"/>
  <c r="J277" i="1"/>
  <c r="I277" i="1"/>
  <c r="H277" i="1"/>
  <c r="L277" i="1" s="1"/>
  <c r="AG276" i="1"/>
  <c r="AE276" i="1"/>
  <c r="AC276" i="1"/>
  <c r="AA276" i="1"/>
  <c r="U276" i="1"/>
  <c r="S276" i="1"/>
  <c r="R276" i="1"/>
  <c r="O276" i="1"/>
  <c r="K276" i="1"/>
  <c r="J276" i="1"/>
  <c r="I276" i="1"/>
  <c r="H276" i="1"/>
  <c r="L276" i="1" s="1"/>
  <c r="AG275" i="1"/>
  <c r="AE275" i="1"/>
  <c r="AC275" i="1"/>
  <c r="AA275" i="1"/>
  <c r="U275" i="1"/>
  <c r="S275" i="1"/>
  <c r="R275" i="1"/>
  <c r="O275" i="1"/>
  <c r="T275" i="1" s="1"/>
  <c r="K275" i="1"/>
  <c r="J275" i="1"/>
  <c r="I275" i="1"/>
  <c r="H275" i="1"/>
  <c r="L275" i="1" s="1"/>
  <c r="AG274" i="1"/>
  <c r="AE274" i="1"/>
  <c r="AC274" i="1"/>
  <c r="AA274" i="1"/>
  <c r="U274" i="1"/>
  <c r="S274" i="1"/>
  <c r="R274" i="1"/>
  <c r="O274" i="1"/>
  <c r="Q274" i="1" s="1"/>
  <c r="V274" i="1" s="1"/>
  <c r="K274" i="1"/>
  <c r="J274" i="1"/>
  <c r="I274" i="1"/>
  <c r="H274" i="1"/>
  <c r="L274" i="1" s="1"/>
  <c r="AG273" i="1"/>
  <c r="AE273" i="1"/>
  <c r="AC273" i="1"/>
  <c r="AA273" i="1"/>
  <c r="U273" i="1"/>
  <c r="S273" i="1"/>
  <c r="R273" i="1"/>
  <c r="O273" i="1"/>
  <c r="T273" i="1" s="1"/>
  <c r="K273" i="1"/>
  <c r="J273" i="1"/>
  <c r="I273" i="1"/>
  <c r="H273" i="1"/>
  <c r="L273" i="1" s="1"/>
  <c r="AG272" i="1"/>
  <c r="AE272" i="1"/>
  <c r="AC272" i="1"/>
  <c r="AA272" i="1"/>
  <c r="U272" i="1"/>
  <c r="S272" i="1"/>
  <c r="R272" i="1"/>
  <c r="O272" i="1"/>
  <c r="K272" i="1"/>
  <c r="J272" i="1"/>
  <c r="I272" i="1"/>
  <c r="H272" i="1"/>
  <c r="L272" i="1" s="1"/>
  <c r="AG271" i="1"/>
  <c r="AE271" i="1"/>
  <c r="AC271" i="1"/>
  <c r="AA271" i="1"/>
  <c r="U271" i="1"/>
  <c r="S271" i="1"/>
  <c r="R271" i="1"/>
  <c r="O271" i="1"/>
  <c r="Q271" i="1" s="1"/>
  <c r="V271" i="1" s="1"/>
  <c r="K271" i="1"/>
  <c r="J271" i="1"/>
  <c r="I271" i="1"/>
  <c r="H271" i="1"/>
  <c r="L271" i="1" s="1"/>
  <c r="AG270" i="1"/>
  <c r="AE270" i="1"/>
  <c r="AC270" i="1"/>
  <c r="AA270" i="1"/>
  <c r="U270" i="1"/>
  <c r="S270" i="1"/>
  <c r="R270" i="1"/>
  <c r="O270" i="1"/>
  <c r="T270" i="1" s="1"/>
  <c r="K270" i="1"/>
  <c r="J270" i="1"/>
  <c r="I270" i="1"/>
  <c r="H270" i="1"/>
  <c r="L270" i="1" s="1"/>
  <c r="AG269" i="1"/>
  <c r="AE269" i="1"/>
  <c r="AC269" i="1"/>
  <c r="AA269" i="1"/>
  <c r="U269" i="1"/>
  <c r="S269" i="1"/>
  <c r="R269" i="1"/>
  <c r="O269" i="1"/>
  <c r="T269" i="1" s="1"/>
  <c r="K269" i="1"/>
  <c r="J269" i="1"/>
  <c r="I269" i="1"/>
  <c r="H269" i="1"/>
  <c r="L269" i="1" s="1"/>
  <c r="AG268" i="1"/>
  <c r="AE268" i="1"/>
  <c r="AC268" i="1"/>
  <c r="AA268" i="1"/>
  <c r="U268" i="1"/>
  <c r="S268" i="1"/>
  <c r="R268" i="1"/>
  <c r="O268" i="1"/>
  <c r="T268" i="1" s="1"/>
  <c r="K268" i="1"/>
  <c r="J268" i="1"/>
  <c r="I268" i="1"/>
  <c r="H268" i="1"/>
  <c r="L268" i="1" s="1"/>
  <c r="AG267" i="1"/>
  <c r="AE267" i="1"/>
  <c r="AC267" i="1"/>
  <c r="AA267" i="1"/>
  <c r="U267" i="1"/>
  <c r="S267" i="1"/>
  <c r="R267" i="1"/>
  <c r="O267" i="1"/>
  <c r="K267" i="1"/>
  <c r="J267" i="1"/>
  <c r="I267" i="1"/>
  <c r="H267" i="1"/>
  <c r="L267" i="1" s="1"/>
  <c r="AG266" i="1"/>
  <c r="AE266" i="1"/>
  <c r="AC266" i="1"/>
  <c r="AA266" i="1"/>
  <c r="U266" i="1"/>
  <c r="S266" i="1"/>
  <c r="R266" i="1"/>
  <c r="O266" i="1"/>
  <c r="T266" i="1" s="1"/>
  <c r="K266" i="1"/>
  <c r="J266" i="1"/>
  <c r="I266" i="1"/>
  <c r="H266" i="1"/>
  <c r="L266" i="1" s="1"/>
  <c r="AG265" i="1"/>
  <c r="AE265" i="1"/>
  <c r="AC265" i="1"/>
  <c r="AA265" i="1"/>
  <c r="U265" i="1"/>
  <c r="S265" i="1"/>
  <c r="R265" i="1"/>
  <c r="O265" i="1"/>
  <c r="T265" i="1" s="1"/>
  <c r="K265" i="1"/>
  <c r="J265" i="1"/>
  <c r="I265" i="1"/>
  <c r="H265" i="1"/>
  <c r="L265" i="1" s="1"/>
  <c r="AG264" i="1"/>
  <c r="AE264" i="1"/>
  <c r="AC264" i="1"/>
  <c r="AA264" i="1"/>
  <c r="U264" i="1"/>
  <c r="S264" i="1"/>
  <c r="R264" i="1"/>
  <c r="O264" i="1"/>
  <c r="K264" i="1"/>
  <c r="J264" i="1"/>
  <c r="I264" i="1"/>
  <c r="H264" i="1"/>
  <c r="L264" i="1" s="1"/>
  <c r="AG263" i="1"/>
  <c r="AE263" i="1"/>
  <c r="AC263" i="1"/>
  <c r="AA263" i="1"/>
  <c r="U263" i="1"/>
  <c r="S263" i="1"/>
  <c r="R263" i="1"/>
  <c r="O263" i="1"/>
  <c r="K263" i="1"/>
  <c r="J263" i="1"/>
  <c r="I263" i="1"/>
  <c r="H263" i="1"/>
  <c r="L263" i="1" s="1"/>
  <c r="AG262" i="1"/>
  <c r="AE262" i="1"/>
  <c r="AC262" i="1"/>
  <c r="AA262" i="1"/>
  <c r="U262" i="1"/>
  <c r="S262" i="1"/>
  <c r="R262" i="1"/>
  <c r="O262" i="1"/>
  <c r="Q262" i="1" s="1"/>
  <c r="V262" i="1" s="1"/>
  <c r="K262" i="1"/>
  <c r="J262" i="1"/>
  <c r="I262" i="1"/>
  <c r="H262" i="1"/>
  <c r="L262" i="1" s="1"/>
  <c r="AG261" i="1"/>
  <c r="AE261" i="1"/>
  <c r="AC261" i="1"/>
  <c r="AA261" i="1"/>
  <c r="U261" i="1"/>
  <c r="S261" i="1"/>
  <c r="R261" i="1"/>
  <c r="O261" i="1"/>
  <c r="T261" i="1" s="1"/>
  <c r="K261" i="1"/>
  <c r="J261" i="1"/>
  <c r="I261" i="1"/>
  <c r="H261" i="1"/>
  <c r="L261" i="1" s="1"/>
  <c r="AG260" i="1"/>
  <c r="AE260" i="1"/>
  <c r="AC260" i="1"/>
  <c r="AA260" i="1"/>
  <c r="U260" i="1"/>
  <c r="S260" i="1"/>
  <c r="R260" i="1"/>
  <c r="O260" i="1"/>
  <c r="T260" i="1" s="1"/>
  <c r="K260" i="1"/>
  <c r="J260" i="1"/>
  <c r="I260" i="1"/>
  <c r="H260" i="1"/>
  <c r="L260" i="1" s="1"/>
  <c r="AG259" i="1"/>
  <c r="AE259" i="1"/>
  <c r="AC259" i="1"/>
  <c r="AA259" i="1"/>
  <c r="U259" i="1"/>
  <c r="S259" i="1"/>
  <c r="R259" i="1"/>
  <c r="O259" i="1"/>
  <c r="K259" i="1"/>
  <c r="J259" i="1"/>
  <c r="I259" i="1"/>
  <c r="H259" i="1"/>
  <c r="L259" i="1" s="1"/>
  <c r="AG258" i="1"/>
  <c r="AE258" i="1"/>
  <c r="AC258" i="1"/>
  <c r="AA258" i="1"/>
  <c r="U258" i="1"/>
  <c r="S258" i="1"/>
  <c r="R258" i="1"/>
  <c r="O258" i="1"/>
  <c r="T258" i="1" s="1"/>
  <c r="K258" i="1"/>
  <c r="J258" i="1"/>
  <c r="I258" i="1"/>
  <c r="H258" i="1"/>
  <c r="L258" i="1" s="1"/>
  <c r="AG257" i="1"/>
  <c r="AE257" i="1"/>
  <c r="AC257" i="1"/>
  <c r="AA257" i="1"/>
  <c r="U257" i="1"/>
  <c r="S257" i="1"/>
  <c r="R257" i="1"/>
  <c r="O257" i="1"/>
  <c r="K257" i="1"/>
  <c r="J257" i="1"/>
  <c r="I257" i="1"/>
  <c r="H257" i="1"/>
  <c r="L257" i="1" s="1"/>
  <c r="AG256" i="1"/>
  <c r="AE256" i="1"/>
  <c r="AC256" i="1"/>
  <c r="AA256" i="1"/>
  <c r="U256" i="1"/>
  <c r="S256" i="1"/>
  <c r="R256" i="1"/>
  <c r="O256" i="1"/>
  <c r="T256" i="1" s="1"/>
  <c r="K256" i="1"/>
  <c r="J256" i="1"/>
  <c r="I256" i="1"/>
  <c r="H256" i="1"/>
  <c r="L256" i="1" s="1"/>
  <c r="AG255" i="1"/>
  <c r="AE255" i="1"/>
  <c r="AC255" i="1"/>
  <c r="AA255" i="1"/>
  <c r="U255" i="1"/>
  <c r="S255" i="1"/>
  <c r="R255" i="1"/>
  <c r="O255" i="1"/>
  <c r="Q255" i="1" s="1"/>
  <c r="V255" i="1" s="1"/>
  <c r="K255" i="1"/>
  <c r="J255" i="1"/>
  <c r="I255" i="1"/>
  <c r="H255" i="1"/>
  <c r="L255" i="1" s="1"/>
  <c r="AG254" i="1"/>
  <c r="AE254" i="1"/>
  <c r="AC254" i="1"/>
  <c r="AA254" i="1"/>
  <c r="U254" i="1"/>
  <c r="S254" i="1"/>
  <c r="R254" i="1"/>
  <c r="O254" i="1"/>
  <c r="T254" i="1" s="1"/>
  <c r="K254" i="1"/>
  <c r="J254" i="1"/>
  <c r="I254" i="1"/>
  <c r="H254" i="1"/>
  <c r="L254" i="1" s="1"/>
  <c r="AG253" i="1"/>
  <c r="AE253" i="1"/>
  <c r="AC253" i="1"/>
  <c r="AA253" i="1"/>
  <c r="U253" i="1"/>
  <c r="S253" i="1"/>
  <c r="R253" i="1"/>
  <c r="O253" i="1"/>
  <c r="Q253" i="1" s="1"/>
  <c r="V253" i="1" s="1"/>
  <c r="K253" i="1"/>
  <c r="J253" i="1"/>
  <c r="I253" i="1"/>
  <c r="H253" i="1"/>
  <c r="L253" i="1" s="1"/>
  <c r="AG252" i="1"/>
  <c r="AE252" i="1"/>
  <c r="AC252" i="1"/>
  <c r="AA252" i="1"/>
  <c r="U252" i="1"/>
  <c r="S252" i="1"/>
  <c r="R252" i="1"/>
  <c r="O252" i="1"/>
  <c r="T252" i="1" s="1"/>
  <c r="K252" i="1"/>
  <c r="J252" i="1"/>
  <c r="I252" i="1"/>
  <c r="H252" i="1"/>
  <c r="L252" i="1" s="1"/>
  <c r="AG251" i="1"/>
  <c r="AE251" i="1"/>
  <c r="AC251" i="1"/>
  <c r="AA251" i="1"/>
  <c r="U251" i="1"/>
  <c r="S251" i="1"/>
  <c r="R251" i="1"/>
  <c r="O251" i="1"/>
  <c r="K251" i="1"/>
  <c r="J251" i="1"/>
  <c r="I251" i="1"/>
  <c r="H251" i="1"/>
  <c r="L251" i="1" s="1"/>
  <c r="AG250" i="1"/>
  <c r="AE250" i="1"/>
  <c r="AC250" i="1"/>
  <c r="AA250" i="1"/>
  <c r="U250" i="1"/>
  <c r="S250" i="1"/>
  <c r="R250" i="1"/>
  <c r="O250" i="1"/>
  <c r="T250" i="1" s="1"/>
  <c r="K250" i="1"/>
  <c r="J250" i="1"/>
  <c r="I250" i="1"/>
  <c r="H250" i="1"/>
  <c r="L250" i="1" s="1"/>
  <c r="AG249" i="1"/>
  <c r="AE249" i="1"/>
  <c r="AC249" i="1"/>
  <c r="AA249" i="1"/>
  <c r="U249" i="1"/>
  <c r="S249" i="1"/>
  <c r="R249" i="1"/>
  <c r="O249" i="1"/>
  <c r="K249" i="1"/>
  <c r="J249" i="1"/>
  <c r="I249" i="1"/>
  <c r="H249" i="1"/>
  <c r="L249" i="1" s="1"/>
  <c r="AG248" i="1"/>
  <c r="AE248" i="1"/>
  <c r="AC248" i="1"/>
  <c r="AA248" i="1"/>
  <c r="U248" i="1"/>
  <c r="S248" i="1"/>
  <c r="R248" i="1"/>
  <c r="O248" i="1"/>
  <c r="T248" i="1" s="1"/>
  <c r="K248" i="1"/>
  <c r="J248" i="1"/>
  <c r="I248" i="1"/>
  <c r="H248" i="1"/>
  <c r="L248" i="1" s="1"/>
  <c r="AG247" i="1"/>
  <c r="AE247" i="1"/>
  <c r="AC247" i="1"/>
  <c r="AA247" i="1"/>
  <c r="U247" i="1"/>
  <c r="S247" i="1"/>
  <c r="R247" i="1"/>
  <c r="O247" i="1"/>
  <c r="K247" i="1"/>
  <c r="J247" i="1"/>
  <c r="I247" i="1"/>
  <c r="H247" i="1"/>
  <c r="L247" i="1" s="1"/>
  <c r="AG246" i="1"/>
  <c r="AE246" i="1"/>
  <c r="AC246" i="1"/>
  <c r="AA246" i="1"/>
  <c r="U246" i="1"/>
  <c r="S246" i="1"/>
  <c r="R246" i="1"/>
  <c r="O246" i="1"/>
  <c r="T246" i="1" s="1"/>
  <c r="K246" i="1"/>
  <c r="J246" i="1"/>
  <c r="I246" i="1"/>
  <c r="H246" i="1"/>
  <c r="L246" i="1" s="1"/>
  <c r="AG245" i="1"/>
  <c r="AE245" i="1"/>
  <c r="AC245" i="1"/>
  <c r="AA245" i="1"/>
  <c r="U245" i="1"/>
  <c r="S245" i="1"/>
  <c r="R245" i="1"/>
  <c r="O245" i="1"/>
  <c r="Q245" i="1" s="1"/>
  <c r="V245" i="1" s="1"/>
  <c r="K245" i="1"/>
  <c r="J245" i="1"/>
  <c r="I245" i="1"/>
  <c r="H245" i="1"/>
  <c r="L245" i="1" s="1"/>
  <c r="AG244" i="1"/>
  <c r="AE244" i="1"/>
  <c r="AC244" i="1"/>
  <c r="AA244" i="1"/>
  <c r="U244" i="1"/>
  <c r="S244" i="1"/>
  <c r="R244" i="1"/>
  <c r="O244" i="1"/>
  <c r="T244" i="1" s="1"/>
  <c r="K244" i="1"/>
  <c r="J244" i="1"/>
  <c r="I244" i="1"/>
  <c r="H244" i="1"/>
  <c r="L244" i="1" s="1"/>
  <c r="AG243" i="1"/>
  <c r="AE243" i="1"/>
  <c r="AC243" i="1"/>
  <c r="AA243" i="1"/>
  <c r="U243" i="1"/>
  <c r="S243" i="1"/>
  <c r="R243" i="1"/>
  <c r="O243" i="1"/>
  <c r="K243" i="1"/>
  <c r="J243" i="1"/>
  <c r="I243" i="1"/>
  <c r="H243" i="1"/>
  <c r="L243" i="1" s="1"/>
  <c r="AG242" i="1"/>
  <c r="AE242" i="1"/>
  <c r="AC242" i="1"/>
  <c r="AA242" i="1"/>
  <c r="U242" i="1"/>
  <c r="S242" i="1"/>
  <c r="R242" i="1"/>
  <c r="O242" i="1"/>
  <c r="K242" i="1"/>
  <c r="J242" i="1"/>
  <c r="I242" i="1"/>
  <c r="H242" i="1"/>
  <c r="L242" i="1" s="1"/>
  <c r="AG241" i="1"/>
  <c r="AE241" i="1"/>
  <c r="AC241" i="1"/>
  <c r="AA241" i="1"/>
  <c r="U241" i="1"/>
  <c r="S241" i="1"/>
  <c r="R241" i="1"/>
  <c r="O241" i="1"/>
  <c r="T241" i="1" s="1"/>
  <c r="K241" i="1"/>
  <c r="J241" i="1"/>
  <c r="I241" i="1"/>
  <c r="H241" i="1"/>
  <c r="L241" i="1" s="1"/>
  <c r="AG240" i="1"/>
  <c r="AE240" i="1"/>
  <c r="AC240" i="1"/>
  <c r="AA240" i="1"/>
  <c r="U240" i="1"/>
  <c r="S240" i="1"/>
  <c r="R240" i="1"/>
  <c r="O240" i="1"/>
  <c r="Q240" i="1" s="1"/>
  <c r="V240" i="1" s="1"/>
  <c r="K240" i="1"/>
  <c r="J240" i="1"/>
  <c r="I240" i="1"/>
  <c r="H240" i="1"/>
  <c r="L240" i="1" s="1"/>
  <c r="AG239" i="1"/>
  <c r="AE239" i="1"/>
  <c r="AC239" i="1"/>
  <c r="AA239" i="1"/>
  <c r="U239" i="1"/>
  <c r="S239" i="1"/>
  <c r="R239" i="1"/>
  <c r="O239" i="1"/>
  <c r="Q239" i="1" s="1"/>
  <c r="V239" i="1" s="1"/>
  <c r="K239" i="1"/>
  <c r="J239" i="1"/>
  <c r="I239" i="1"/>
  <c r="H239" i="1"/>
  <c r="L239" i="1" s="1"/>
  <c r="AG238" i="1"/>
  <c r="AE238" i="1"/>
  <c r="AC238" i="1"/>
  <c r="AA238" i="1"/>
  <c r="U238" i="1"/>
  <c r="S238" i="1"/>
  <c r="R238" i="1"/>
  <c r="O238" i="1"/>
  <c r="T238" i="1" s="1"/>
  <c r="K238" i="1"/>
  <c r="J238" i="1"/>
  <c r="I238" i="1"/>
  <c r="H238" i="1"/>
  <c r="L238" i="1" s="1"/>
  <c r="AG237" i="1"/>
  <c r="AE237" i="1"/>
  <c r="AC237" i="1"/>
  <c r="AA237" i="1"/>
  <c r="U237" i="1"/>
  <c r="S237" i="1"/>
  <c r="R237" i="1"/>
  <c r="O237" i="1"/>
  <c r="T237" i="1" s="1"/>
  <c r="K237" i="1"/>
  <c r="J237" i="1"/>
  <c r="I237" i="1"/>
  <c r="H237" i="1"/>
  <c r="L237" i="1" s="1"/>
  <c r="AG236" i="1"/>
  <c r="AE236" i="1"/>
  <c r="AC236" i="1"/>
  <c r="AA236" i="1"/>
  <c r="U236" i="1"/>
  <c r="S236" i="1"/>
  <c r="R236" i="1"/>
  <c r="O236" i="1"/>
  <c r="T236" i="1" s="1"/>
  <c r="K236" i="1"/>
  <c r="J236" i="1"/>
  <c r="I236" i="1"/>
  <c r="H236" i="1"/>
  <c r="L236" i="1" s="1"/>
  <c r="AG235" i="1"/>
  <c r="AE235" i="1"/>
  <c r="AC235" i="1"/>
  <c r="AA235" i="1"/>
  <c r="U235" i="1"/>
  <c r="S235" i="1"/>
  <c r="R235" i="1"/>
  <c r="O235" i="1"/>
  <c r="K235" i="1"/>
  <c r="J235" i="1"/>
  <c r="I235" i="1"/>
  <c r="H235" i="1"/>
  <c r="L235" i="1" s="1"/>
  <c r="AG234" i="1"/>
  <c r="AE234" i="1"/>
  <c r="AC234" i="1"/>
  <c r="AA234" i="1"/>
  <c r="U234" i="1"/>
  <c r="S234" i="1"/>
  <c r="R234" i="1"/>
  <c r="O234" i="1"/>
  <c r="T234" i="1" s="1"/>
  <c r="K234" i="1"/>
  <c r="J234" i="1"/>
  <c r="I234" i="1"/>
  <c r="H234" i="1"/>
  <c r="L234" i="1" s="1"/>
  <c r="AG233" i="1"/>
  <c r="AE233" i="1"/>
  <c r="AC233" i="1"/>
  <c r="AA233" i="1"/>
  <c r="U233" i="1"/>
  <c r="S233" i="1"/>
  <c r="R233" i="1"/>
  <c r="O233" i="1"/>
  <c r="K233" i="1"/>
  <c r="J233" i="1"/>
  <c r="I233" i="1"/>
  <c r="H233" i="1"/>
  <c r="L233" i="1" s="1"/>
  <c r="AG232" i="1"/>
  <c r="AE232" i="1"/>
  <c r="AC232" i="1"/>
  <c r="AA232" i="1"/>
  <c r="U232" i="1"/>
  <c r="S232" i="1"/>
  <c r="R232" i="1"/>
  <c r="O232" i="1"/>
  <c r="T232" i="1" s="1"/>
  <c r="K232" i="1"/>
  <c r="J232" i="1"/>
  <c r="I232" i="1"/>
  <c r="H232" i="1"/>
  <c r="L232" i="1" s="1"/>
  <c r="AG231" i="1"/>
  <c r="AE231" i="1"/>
  <c r="AC231" i="1"/>
  <c r="AA231" i="1"/>
  <c r="U231" i="1"/>
  <c r="T231" i="1"/>
  <c r="S231" i="1"/>
  <c r="R231" i="1"/>
  <c r="O231" i="1"/>
  <c r="Q231" i="1" s="1"/>
  <c r="V231" i="1" s="1"/>
  <c r="K231" i="1"/>
  <c r="J231" i="1"/>
  <c r="I231" i="1"/>
  <c r="H231" i="1"/>
  <c r="L231" i="1" s="1"/>
  <c r="AG230" i="1"/>
  <c r="AE230" i="1"/>
  <c r="AC230" i="1"/>
  <c r="AA230" i="1"/>
  <c r="U230" i="1"/>
  <c r="S230" i="1"/>
  <c r="R230" i="1"/>
  <c r="O230" i="1"/>
  <c r="T230" i="1" s="1"/>
  <c r="K230" i="1"/>
  <c r="J230" i="1"/>
  <c r="I230" i="1"/>
  <c r="H230" i="1"/>
  <c r="L230" i="1" s="1"/>
  <c r="AG229" i="1"/>
  <c r="AE229" i="1"/>
  <c r="AC229" i="1"/>
  <c r="AA229" i="1"/>
  <c r="U229" i="1"/>
  <c r="S229" i="1"/>
  <c r="R229" i="1"/>
  <c r="O229" i="1"/>
  <c r="Q229" i="1" s="1"/>
  <c r="V229" i="1" s="1"/>
  <c r="K229" i="1"/>
  <c r="J229" i="1"/>
  <c r="I229" i="1"/>
  <c r="H229" i="1"/>
  <c r="L229" i="1" s="1"/>
  <c r="AG228" i="1"/>
  <c r="AE228" i="1"/>
  <c r="AC228" i="1"/>
  <c r="AA228" i="1"/>
  <c r="U228" i="1"/>
  <c r="S228" i="1"/>
  <c r="R228" i="1"/>
  <c r="O228" i="1"/>
  <c r="T228" i="1" s="1"/>
  <c r="K228" i="1"/>
  <c r="J228" i="1"/>
  <c r="I228" i="1"/>
  <c r="H228" i="1"/>
  <c r="L228" i="1" s="1"/>
  <c r="AG227" i="1"/>
  <c r="AE227" i="1"/>
  <c r="AC227" i="1"/>
  <c r="AA227" i="1"/>
  <c r="U227" i="1"/>
  <c r="S227" i="1"/>
  <c r="R227" i="1"/>
  <c r="O227" i="1"/>
  <c r="K227" i="1"/>
  <c r="J227" i="1"/>
  <c r="I227" i="1"/>
  <c r="H227" i="1"/>
  <c r="L227" i="1" s="1"/>
  <c r="AG226" i="1"/>
  <c r="AE226" i="1"/>
  <c r="AC226" i="1"/>
  <c r="AA226" i="1"/>
  <c r="U226" i="1"/>
  <c r="S226" i="1"/>
  <c r="R226" i="1"/>
  <c r="O226" i="1"/>
  <c r="T226" i="1" s="1"/>
  <c r="K226" i="1"/>
  <c r="J226" i="1"/>
  <c r="I226" i="1"/>
  <c r="H226" i="1"/>
  <c r="L226" i="1" s="1"/>
  <c r="AG225" i="1"/>
  <c r="AE225" i="1"/>
  <c r="AC225" i="1"/>
  <c r="AA225" i="1"/>
  <c r="U225" i="1"/>
  <c r="S225" i="1"/>
  <c r="R225" i="1"/>
  <c r="O225" i="1"/>
  <c r="K225" i="1"/>
  <c r="J225" i="1"/>
  <c r="I225" i="1"/>
  <c r="H225" i="1"/>
  <c r="L225" i="1" s="1"/>
  <c r="AG224" i="1"/>
  <c r="AE224" i="1"/>
  <c r="AC224" i="1"/>
  <c r="AA224" i="1"/>
  <c r="U224" i="1"/>
  <c r="S224" i="1"/>
  <c r="R224" i="1"/>
  <c r="O224" i="1"/>
  <c r="T224" i="1" s="1"/>
  <c r="K224" i="1"/>
  <c r="J224" i="1"/>
  <c r="I224" i="1"/>
  <c r="H224" i="1"/>
  <c r="L224" i="1" s="1"/>
  <c r="AG223" i="1"/>
  <c r="AE223" i="1"/>
  <c r="AC223" i="1"/>
  <c r="AA223" i="1"/>
  <c r="U223" i="1"/>
  <c r="S223" i="1"/>
  <c r="R223" i="1"/>
  <c r="O223" i="1"/>
  <c r="Q223" i="1" s="1"/>
  <c r="V223" i="1" s="1"/>
  <c r="K223" i="1"/>
  <c r="J223" i="1"/>
  <c r="I223" i="1"/>
  <c r="H223" i="1"/>
  <c r="L223" i="1" s="1"/>
  <c r="AG222" i="1"/>
  <c r="AE222" i="1"/>
  <c r="AC222" i="1"/>
  <c r="AA222" i="1"/>
  <c r="U222" i="1"/>
  <c r="S222" i="1"/>
  <c r="R222" i="1"/>
  <c r="O222" i="1"/>
  <c r="T222" i="1" s="1"/>
  <c r="K222" i="1"/>
  <c r="J222" i="1"/>
  <c r="I222" i="1"/>
  <c r="H222" i="1"/>
  <c r="L222" i="1" s="1"/>
  <c r="AG221" i="1"/>
  <c r="AE221" i="1"/>
  <c r="AC221" i="1"/>
  <c r="AA221" i="1"/>
  <c r="U221" i="1"/>
  <c r="S221" i="1"/>
  <c r="R221" i="1"/>
  <c r="O221" i="1"/>
  <c r="Q221" i="1" s="1"/>
  <c r="V221" i="1" s="1"/>
  <c r="K221" i="1"/>
  <c r="J221" i="1"/>
  <c r="I221" i="1"/>
  <c r="H221" i="1"/>
  <c r="L221" i="1" s="1"/>
  <c r="AG220" i="1"/>
  <c r="AE220" i="1"/>
  <c r="AC220" i="1"/>
  <c r="AA220" i="1"/>
  <c r="U220" i="1"/>
  <c r="S220" i="1"/>
  <c r="R220" i="1"/>
  <c r="O220" i="1"/>
  <c r="T220" i="1" s="1"/>
  <c r="K220" i="1"/>
  <c r="J220" i="1"/>
  <c r="I220" i="1"/>
  <c r="H220" i="1"/>
  <c r="L220" i="1" s="1"/>
  <c r="AG219" i="1"/>
  <c r="AE219" i="1"/>
  <c r="AC219" i="1"/>
  <c r="AA219" i="1"/>
  <c r="U219" i="1"/>
  <c r="S219" i="1"/>
  <c r="R219" i="1"/>
  <c r="O219" i="1"/>
  <c r="K219" i="1"/>
  <c r="J219" i="1"/>
  <c r="I219" i="1"/>
  <c r="H219" i="1"/>
  <c r="L219" i="1" s="1"/>
  <c r="AG218" i="1"/>
  <c r="AE218" i="1"/>
  <c r="AC218" i="1"/>
  <c r="AA218" i="1"/>
  <c r="U218" i="1"/>
  <c r="S218" i="1"/>
  <c r="R218" i="1"/>
  <c r="O218" i="1"/>
  <c r="T218" i="1" s="1"/>
  <c r="K218" i="1"/>
  <c r="J218" i="1"/>
  <c r="I218" i="1"/>
  <c r="H218" i="1"/>
  <c r="L218" i="1" s="1"/>
  <c r="AG217" i="1"/>
  <c r="AE217" i="1"/>
  <c r="AC217" i="1"/>
  <c r="AA217" i="1"/>
  <c r="U217" i="1"/>
  <c r="S217" i="1"/>
  <c r="R217" i="1"/>
  <c r="O217" i="1"/>
  <c r="T217" i="1" s="1"/>
  <c r="K217" i="1"/>
  <c r="J217" i="1"/>
  <c r="I217" i="1"/>
  <c r="H217" i="1"/>
  <c r="L217" i="1" s="1"/>
  <c r="AG216" i="1"/>
  <c r="AE216" i="1"/>
  <c r="AC216" i="1"/>
  <c r="AA216" i="1"/>
  <c r="U216" i="1"/>
  <c r="S216" i="1"/>
  <c r="R216" i="1"/>
  <c r="O216" i="1"/>
  <c r="Q216" i="1" s="1"/>
  <c r="V216" i="1" s="1"/>
  <c r="K216" i="1"/>
  <c r="J216" i="1"/>
  <c r="I216" i="1"/>
  <c r="H216" i="1"/>
  <c r="L216" i="1" s="1"/>
  <c r="AG215" i="1"/>
  <c r="AE215" i="1"/>
  <c r="AC215" i="1"/>
  <c r="AA215" i="1"/>
  <c r="U215" i="1"/>
  <c r="S215" i="1"/>
  <c r="R215" i="1"/>
  <c r="O215" i="1"/>
  <c r="K215" i="1"/>
  <c r="J215" i="1"/>
  <c r="I215" i="1"/>
  <c r="H215" i="1"/>
  <c r="L215" i="1" s="1"/>
  <c r="AG214" i="1"/>
  <c r="AE214" i="1"/>
  <c r="AC214" i="1"/>
  <c r="AA214" i="1"/>
  <c r="U214" i="1"/>
  <c r="S214" i="1"/>
  <c r="R214" i="1"/>
  <c r="O214" i="1"/>
  <c r="T214" i="1" s="1"/>
  <c r="K214" i="1"/>
  <c r="J214" i="1"/>
  <c r="I214" i="1"/>
  <c r="H214" i="1"/>
  <c r="L214" i="1" s="1"/>
  <c r="AG213" i="1"/>
  <c r="AE213" i="1"/>
  <c r="AC213" i="1"/>
  <c r="AA213" i="1"/>
  <c r="U213" i="1"/>
  <c r="S213" i="1"/>
  <c r="R213" i="1"/>
  <c r="O213" i="1"/>
  <c r="T213" i="1" s="1"/>
  <c r="K213" i="1"/>
  <c r="J213" i="1"/>
  <c r="I213" i="1"/>
  <c r="H213" i="1"/>
  <c r="L213" i="1" s="1"/>
  <c r="AG212" i="1"/>
  <c r="AE212" i="1"/>
  <c r="AC212" i="1"/>
  <c r="AA212" i="1"/>
  <c r="U212" i="1"/>
  <c r="S212" i="1"/>
  <c r="R212" i="1"/>
  <c r="O212" i="1"/>
  <c r="T212" i="1" s="1"/>
  <c r="K212" i="1"/>
  <c r="J212" i="1"/>
  <c r="I212" i="1"/>
  <c r="H212" i="1"/>
  <c r="L212" i="1" s="1"/>
  <c r="AG211" i="1"/>
  <c r="AE211" i="1"/>
  <c r="AC211" i="1"/>
  <c r="AA211" i="1"/>
  <c r="U211" i="1"/>
  <c r="S211" i="1"/>
  <c r="R211" i="1"/>
  <c r="O211" i="1"/>
  <c r="K211" i="1"/>
  <c r="J211" i="1"/>
  <c r="I211" i="1"/>
  <c r="H211" i="1"/>
  <c r="L211" i="1" s="1"/>
  <c r="AG210" i="1"/>
  <c r="AE210" i="1"/>
  <c r="AC210" i="1"/>
  <c r="AA210" i="1"/>
  <c r="U210" i="1"/>
  <c r="S210" i="1"/>
  <c r="R210" i="1"/>
  <c r="O210" i="1"/>
  <c r="T210" i="1" s="1"/>
  <c r="K210" i="1"/>
  <c r="J210" i="1"/>
  <c r="I210" i="1"/>
  <c r="H210" i="1"/>
  <c r="L210" i="1" s="1"/>
  <c r="AG209" i="1"/>
  <c r="AE209" i="1"/>
  <c r="AC209" i="1"/>
  <c r="AA209" i="1"/>
  <c r="U209" i="1"/>
  <c r="S209" i="1"/>
  <c r="R209" i="1"/>
  <c r="O209" i="1"/>
  <c r="T209" i="1" s="1"/>
  <c r="K209" i="1"/>
  <c r="J209" i="1"/>
  <c r="I209" i="1"/>
  <c r="H209" i="1"/>
  <c r="L209" i="1" s="1"/>
  <c r="AG208" i="1"/>
  <c r="AA52" i="3" s="1"/>
  <c r="AE208" i="1"/>
  <c r="U52" i="3" s="1"/>
  <c r="AC208" i="1"/>
  <c r="AA208" i="1"/>
  <c r="Y52" i="3" s="1"/>
  <c r="U208" i="1"/>
  <c r="S208" i="1"/>
  <c r="R208" i="1"/>
  <c r="O208" i="1"/>
  <c r="P52" i="3" s="1"/>
  <c r="K208" i="1"/>
  <c r="I52" i="3" s="1"/>
  <c r="J208" i="1"/>
  <c r="I208" i="1"/>
  <c r="H208" i="1"/>
  <c r="L208" i="1" s="1"/>
  <c r="AG207" i="1"/>
  <c r="AA51" i="3" s="1"/>
  <c r="AE207" i="1"/>
  <c r="U51" i="3" s="1"/>
  <c r="AC207" i="1"/>
  <c r="W51" i="3" s="1"/>
  <c r="AA207" i="1"/>
  <c r="Y51" i="3" s="1"/>
  <c r="U207" i="1"/>
  <c r="S207" i="1"/>
  <c r="R207" i="1"/>
  <c r="O207" i="1"/>
  <c r="Q207" i="1" s="1"/>
  <c r="V207" i="1" s="1"/>
  <c r="O51" i="3" s="1"/>
  <c r="K207" i="1"/>
  <c r="I51" i="3" s="1"/>
  <c r="J207" i="1"/>
  <c r="I207" i="1"/>
  <c r="H207" i="1"/>
  <c r="L207" i="1" s="1"/>
  <c r="G51" i="3" s="1"/>
  <c r="AG206" i="1"/>
  <c r="AE206" i="1"/>
  <c r="AC206" i="1"/>
  <c r="AA206" i="1"/>
  <c r="U206" i="1"/>
  <c r="S206" i="1"/>
  <c r="R206" i="1"/>
  <c r="O206" i="1"/>
  <c r="T206" i="1" s="1"/>
  <c r="K206" i="1"/>
  <c r="J206" i="1"/>
  <c r="I206" i="1"/>
  <c r="H206" i="1"/>
  <c r="L206" i="1" s="1"/>
  <c r="AG205" i="1"/>
  <c r="AE205" i="1"/>
  <c r="AC205" i="1"/>
  <c r="AA205" i="1"/>
  <c r="U205" i="1"/>
  <c r="S205" i="1"/>
  <c r="R205" i="1"/>
  <c r="O205" i="1"/>
  <c r="K205" i="1"/>
  <c r="J205" i="1"/>
  <c r="I205" i="1"/>
  <c r="H205" i="1"/>
  <c r="L205" i="1" s="1"/>
  <c r="AG204" i="1"/>
  <c r="AE204" i="1"/>
  <c r="AC204" i="1"/>
  <c r="AA204" i="1"/>
  <c r="U204" i="1"/>
  <c r="S204" i="1"/>
  <c r="R204" i="1"/>
  <c r="O204" i="1"/>
  <c r="Q204" i="1" s="1"/>
  <c r="V204" i="1" s="1"/>
  <c r="K204" i="1"/>
  <c r="J204" i="1"/>
  <c r="I204" i="1"/>
  <c r="H204" i="1"/>
  <c r="L204" i="1" s="1"/>
  <c r="AG203" i="1"/>
  <c r="AE203" i="1"/>
  <c r="AC203" i="1"/>
  <c r="AA203" i="1"/>
  <c r="U203" i="1"/>
  <c r="S203" i="1"/>
  <c r="R203" i="1"/>
  <c r="O203" i="1"/>
  <c r="K203" i="1"/>
  <c r="J203" i="1"/>
  <c r="I203" i="1"/>
  <c r="H203" i="1"/>
  <c r="L203" i="1" s="1"/>
  <c r="AG202" i="1"/>
  <c r="AE202" i="1"/>
  <c r="AC202" i="1"/>
  <c r="AA202" i="1"/>
  <c r="U202" i="1"/>
  <c r="S202" i="1"/>
  <c r="R202" i="1"/>
  <c r="O202" i="1"/>
  <c r="T202" i="1" s="1"/>
  <c r="K202" i="1"/>
  <c r="J202" i="1"/>
  <c r="I202" i="1"/>
  <c r="H202" i="1"/>
  <c r="L202" i="1" s="1"/>
  <c r="AG201" i="1"/>
  <c r="AE201" i="1"/>
  <c r="AC201" i="1"/>
  <c r="AA201" i="1"/>
  <c r="U201" i="1"/>
  <c r="S201" i="1"/>
  <c r="R201" i="1"/>
  <c r="O201" i="1"/>
  <c r="K201" i="1"/>
  <c r="J201" i="1"/>
  <c r="I201" i="1"/>
  <c r="H201" i="1"/>
  <c r="L201" i="1" s="1"/>
  <c r="AG200" i="1"/>
  <c r="AE200" i="1"/>
  <c r="AC200" i="1"/>
  <c r="AA200" i="1"/>
  <c r="U200" i="1"/>
  <c r="S200" i="1"/>
  <c r="R200" i="1"/>
  <c r="O200" i="1"/>
  <c r="K200" i="1"/>
  <c r="J200" i="1"/>
  <c r="I200" i="1"/>
  <c r="H200" i="1"/>
  <c r="L200" i="1" s="1"/>
  <c r="AG199" i="1"/>
  <c r="AA50" i="3" s="1"/>
  <c r="AE199" i="1"/>
  <c r="AC199" i="1"/>
  <c r="W50" i="3" s="1"/>
  <c r="AA199" i="1"/>
  <c r="Y50" i="3" s="1"/>
  <c r="U199" i="1"/>
  <c r="S199" i="1"/>
  <c r="R199" i="1"/>
  <c r="O199" i="1"/>
  <c r="Q199" i="1" s="1"/>
  <c r="V199" i="1" s="1"/>
  <c r="O50" i="3" s="1"/>
  <c r="K199" i="1"/>
  <c r="J199" i="1"/>
  <c r="K50" i="3" s="1"/>
  <c r="I199" i="1"/>
  <c r="M50" i="3" s="1"/>
  <c r="H199" i="1"/>
  <c r="L199" i="1" s="1"/>
  <c r="G50" i="3" s="1"/>
  <c r="AG198" i="1"/>
  <c r="AE198" i="1"/>
  <c r="AC198" i="1"/>
  <c r="AA198" i="1"/>
  <c r="U198" i="1"/>
  <c r="S198" i="1"/>
  <c r="R198" i="1"/>
  <c r="O198" i="1"/>
  <c r="Q198" i="1" s="1"/>
  <c r="V198" i="1" s="1"/>
  <c r="K198" i="1"/>
  <c r="J198" i="1"/>
  <c r="I198" i="1"/>
  <c r="H198" i="1"/>
  <c r="L198" i="1" s="1"/>
  <c r="AG197" i="1"/>
  <c r="AE197" i="1"/>
  <c r="AC197" i="1"/>
  <c r="AA197" i="1"/>
  <c r="U197" i="1"/>
  <c r="S197" i="1"/>
  <c r="R197" i="1"/>
  <c r="O197" i="1"/>
  <c r="K197" i="1"/>
  <c r="J197" i="1"/>
  <c r="I197" i="1"/>
  <c r="H197" i="1"/>
  <c r="L197" i="1" s="1"/>
  <c r="AG196" i="1"/>
  <c r="AE196" i="1"/>
  <c r="AC196" i="1"/>
  <c r="AA196" i="1"/>
  <c r="U196" i="1"/>
  <c r="S196" i="1"/>
  <c r="R196" i="1"/>
  <c r="O196" i="1"/>
  <c r="Q196" i="1" s="1"/>
  <c r="V196" i="1" s="1"/>
  <c r="K196" i="1"/>
  <c r="J196" i="1"/>
  <c r="I196" i="1"/>
  <c r="H196" i="1"/>
  <c r="L196" i="1" s="1"/>
  <c r="AG195" i="1"/>
  <c r="AE195" i="1"/>
  <c r="AC195" i="1"/>
  <c r="AA195" i="1"/>
  <c r="U195" i="1"/>
  <c r="S195" i="1"/>
  <c r="R195" i="1"/>
  <c r="O195" i="1"/>
  <c r="K195" i="1"/>
  <c r="J195" i="1"/>
  <c r="I195" i="1"/>
  <c r="H195" i="1"/>
  <c r="L195" i="1" s="1"/>
  <c r="AG194" i="1"/>
  <c r="AE194" i="1"/>
  <c r="AC194" i="1"/>
  <c r="AA194" i="1"/>
  <c r="U194" i="1"/>
  <c r="S194" i="1"/>
  <c r="R194" i="1"/>
  <c r="O194" i="1"/>
  <c r="T194" i="1" s="1"/>
  <c r="K194" i="1"/>
  <c r="J194" i="1"/>
  <c r="I194" i="1"/>
  <c r="H194" i="1"/>
  <c r="L194" i="1" s="1"/>
  <c r="AG193" i="1"/>
  <c r="AE193" i="1"/>
  <c r="AC193" i="1"/>
  <c r="AA193" i="1"/>
  <c r="U193" i="1"/>
  <c r="S193" i="1"/>
  <c r="R193" i="1"/>
  <c r="O193" i="1"/>
  <c r="K193" i="1"/>
  <c r="J193" i="1"/>
  <c r="I193" i="1"/>
  <c r="H193" i="1"/>
  <c r="L193" i="1" s="1"/>
  <c r="AG192" i="1"/>
  <c r="AE192" i="1"/>
  <c r="AC192" i="1"/>
  <c r="AA192" i="1"/>
  <c r="U192" i="1"/>
  <c r="S192" i="1"/>
  <c r="R192" i="1"/>
  <c r="O192" i="1"/>
  <c r="K192" i="1"/>
  <c r="J192" i="1"/>
  <c r="I192" i="1"/>
  <c r="H192" i="1"/>
  <c r="L192" i="1" s="1"/>
  <c r="AG191" i="1"/>
  <c r="AE191" i="1"/>
  <c r="AC191" i="1"/>
  <c r="AA191" i="1"/>
  <c r="U191" i="1"/>
  <c r="S191" i="1"/>
  <c r="R191" i="1"/>
  <c r="O191" i="1"/>
  <c r="Q191" i="1" s="1"/>
  <c r="V191" i="1" s="1"/>
  <c r="K191" i="1"/>
  <c r="J191" i="1"/>
  <c r="I191" i="1"/>
  <c r="H191" i="1"/>
  <c r="L191" i="1" s="1"/>
  <c r="AG190" i="1"/>
  <c r="AA49" i="3" s="1"/>
  <c r="AE190" i="1"/>
  <c r="U49" i="3" s="1"/>
  <c r="AC190" i="1"/>
  <c r="W49" i="3" s="1"/>
  <c r="AA190" i="1"/>
  <c r="Y49" i="3" s="1"/>
  <c r="U190" i="1"/>
  <c r="S190" i="1"/>
  <c r="R190" i="1"/>
  <c r="S49" i="3" s="1"/>
  <c r="O190" i="1"/>
  <c r="Q190" i="1" s="1"/>
  <c r="V190" i="1" s="1"/>
  <c r="O49" i="3" s="1"/>
  <c r="K190" i="1"/>
  <c r="I49" i="3" s="1"/>
  <c r="J190" i="1"/>
  <c r="K49" i="3" s="1"/>
  <c r="I190" i="1"/>
  <c r="M49" i="3" s="1"/>
  <c r="H190" i="1"/>
  <c r="L190" i="1" s="1"/>
  <c r="G49" i="3" s="1"/>
  <c r="AG189" i="1"/>
  <c r="AE189" i="1"/>
  <c r="AC189" i="1"/>
  <c r="AA189" i="1"/>
  <c r="U189" i="1"/>
  <c r="S189" i="1"/>
  <c r="R189" i="1"/>
  <c r="O189" i="1"/>
  <c r="Q189" i="1" s="1"/>
  <c r="V189" i="1" s="1"/>
  <c r="K189" i="1"/>
  <c r="J189" i="1"/>
  <c r="I189" i="1"/>
  <c r="H189" i="1"/>
  <c r="L189" i="1" s="1"/>
  <c r="AG188" i="1"/>
  <c r="AE188" i="1"/>
  <c r="AC188" i="1"/>
  <c r="AA188" i="1"/>
  <c r="U188" i="1"/>
  <c r="S188" i="1"/>
  <c r="R188" i="1"/>
  <c r="O188" i="1"/>
  <c r="Q188" i="1" s="1"/>
  <c r="V188" i="1" s="1"/>
  <c r="K188" i="1"/>
  <c r="J188" i="1"/>
  <c r="I188" i="1"/>
  <c r="H188" i="1"/>
  <c r="L188" i="1" s="1"/>
  <c r="AG187" i="1"/>
  <c r="AE187" i="1"/>
  <c r="AC187" i="1"/>
  <c r="AA187" i="1"/>
  <c r="U187" i="1"/>
  <c r="S187" i="1"/>
  <c r="R187" i="1"/>
  <c r="O187" i="1"/>
  <c r="K187" i="1"/>
  <c r="J187" i="1"/>
  <c r="I187" i="1"/>
  <c r="H187" i="1"/>
  <c r="L187" i="1" s="1"/>
  <c r="AG186" i="1"/>
  <c r="AE186" i="1"/>
  <c r="AC186" i="1"/>
  <c r="AA186" i="1"/>
  <c r="U186" i="1"/>
  <c r="S186" i="1"/>
  <c r="R186" i="1"/>
  <c r="O186" i="1"/>
  <c r="T186" i="1" s="1"/>
  <c r="L186" i="1"/>
  <c r="K186" i="1"/>
  <c r="J186" i="1"/>
  <c r="I186" i="1"/>
  <c r="H186" i="1"/>
  <c r="AG185" i="1"/>
  <c r="AE185" i="1"/>
  <c r="AC185" i="1"/>
  <c r="AA185" i="1"/>
  <c r="U185" i="1"/>
  <c r="S185" i="1"/>
  <c r="R185" i="1"/>
  <c r="O185" i="1"/>
  <c r="T185" i="1" s="1"/>
  <c r="K185" i="1"/>
  <c r="J185" i="1"/>
  <c r="I185" i="1"/>
  <c r="H185" i="1"/>
  <c r="L185" i="1" s="1"/>
  <c r="AG184" i="1"/>
  <c r="AE184" i="1"/>
  <c r="AC184" i="1"/>
  <c r="AA184" i="1"/>
  <c r="U184" i="1"/>
  <c r="S184" i="1"/>
  <c r="R184" i="1"/>
  <c r="O184" i="1"/>
  <c r="K184" i="1"/>
  <c r="J184" i="1"/>
  <c r="I184" i="1"/>
  <c r="H184" i="1"/>
  <c r="L184" i="1" s="1"/>
  <c r="AG183" i="1"/>
  <c r="AE183" i="1"/>
  <c r="AC183" i="1"/>
  <c r="AA183" i="1"/>
  <c r="U183" i="1"/>
  <c r="S183" i="1"/>
  <c r="R183" i="1"/>
  <c r="O183" i="1"/>
  <c r="Q183" i="1" s="1"/>
  <c r="V183" i="1" s="1"/>
  <c r="K183" i="1"/>
  <c r="J183" i="1"/>
  <c r="I183" i="1"/>
  <c r="H183" i="1"/>
  <c r="L183" i="1" s="1"/>
  <c r="AG182" i="1"/>
  <c r="AE182" i="1"/>
  <c r="AC182" i="1"/>
  <c r="AA182" i="1"/>
  <c r="U182" i="1"/>
  <c r="S182" i="1"/>
  <c r="R182" i="1"/>
  <c r="O182" i="1"/>
  <c r="T182" i="1" s="1"/>
  <c r="K182" i="1"/>
  <c r="J182" i="1"/>
  <c r="I182" i="1"/>
  <c r="H182" i="1"/>
  <c r="L182" i="1" s="1"/>
  <c r="AG181" i="1"/>
  <c r="AE181" i="1"/>
  <c r="AC181" i="1"/>
  <c r="AA181" i="1"/>
  <c r="U181" i="1"/>
  <c r="S181" i="1"/>
  <c r="R181" i="1"/>
  <c r="O181" i="1"/>
  <c r="K181" i="1"/>
  <c r="J181" i="1"/>
  <c r="I181" i="1"/>
  <c r="H181" i="1"/>
  <c r="L181" i="1" s="1"/>
  <c r="AG180" i="1"/>
  <c r="AE180" i="1"/>
  <c r="AC180" i="1"/>
  <c r="AA180" i="1"/>
  <c r="U180" i="1"/>
  <c r="S180" i="1"/>
  <c r="R180" i="1"/>
  <c r="O180" i="1"/>
  <c r="Q180" i="1" s="1"/>
  <c r="V180" i="1" s="1"/>
  <c r="K180" i="1"/>
  <c r="J180" i="1"/>
  <c r="I180" i="1"/>
  <c r="H180" i="1"/>
  <c r="L180" i="1" s="1"/>
  <c r="AG179" i="1"/>
  <c r="AE179" i="1"/>
  <c r="U48" i="3" s="1"/>
  <c r="AC179" i="1"/>
  <c r="W48" i="3" s="1"/>
  <c r="AA179" i="1"/>
  <c r="Y48" i="3" s="1"/>
  <c r="U179" i="1"/>
  <c r="S179" i="1"/>
  <c r="R179" i="1"/>
  <c r="S48" i="3" s="1"/>
  <c r="O179" i="1"/>
  <c r="K179" i="1"/>
  <c r="J179" i="1"/>
  <c r="K48" i="3" s="1"/>
  <c r="I179" i="1"/>
  <c r="M48" i="3" s="1"/>
  <c r="H179" i="1"/>
  <c r="L179" i="1" s="1"/>
  <c r="G48" i="3" s="1"/>
  <c r="AG178" i="1"/>
  <c r="AA47" i="3" s="1"/>
  <c r="AE178" i="1"/>
  <c r="U47" i="3" s="1"/>
  <c r="AC178" i="1"/>
  <c r="W47" i="3" s="1"/>
  <c r="AA178" i="1"/>
  <c r="U178" i="1"/>
  <c r="S178" i="1"/>
  <c r="R178" i="1"/>
  <c r="S47" i="3" s="1"/>
  <c r="O178" i="1"/>
  <c r="T178" i="1" s="1"/>
  <c r="Q47" i="3" s="1"/>
  <c r="K178" i="1"/>
  <c r="I47" i="3" s="1"/>
  <c r="J178" i="1"/>
  <c r="K47" i="3" s="1"/>
  <c r="I178" i="1"/>
  <c r="H178" i="1"/>
  <c r="L178" i="1" s="1"/>
  <c r="AG177" i="1"/>
  <c r="AE177" i="1"/>
  <c r="AC177" i="1"/>
  <c r="AA177" i="1"/>
  <c r="U177" i="1"/>
  <c r="S177" i="1"/>
  <c r="R177" i="1"/>
  <c r="O177" i="1"/>
  <c r="T177" i="1" s="1"/>
  <c r="K177" i="1"/>
  <c r="J177" i="1"/>
  <c r="I177" i="1"/>
  <c r="H177" i="1"/>
  <c r="L177" i="1" s="1"/>
  <c r="AG176" i="1"/>
  <c r="AE176" i="1"/>
  <c r="AC176" i="1"/>
  <c r="AA176" i="1"/>
  <c r="U176" i="1"/>
  <c r="S176" i="1"/>
  <c r="R176" i="1"/>
  <c r="O176" i="1"/>
  <c r="T176" i="1" s="1"/>
  <c r="K176" i="1"/>
  <c r="J176" i="1"/>
  <c r="I176" i="1"/>
  <c r="H176" i="1"/>
  <c r="L176" i="1" s="1"/>
  <c r="AG175" i="1"/>
  <c r="AE175" i="1"/>
  <c r="AC175" i="1"/>
  <c r="AA175" i="1"/>
  <c r="U175" i="1"/>
  <c r="S175" i="1"/>
  <c r="R175" i="1"/>
  <c r="O175" i="1"/>
  <c r="K175" i="1"/>
  <c r="J175" i="1"/>
  <c r="I175" i="1"/>
  <c r="H175" i="1"/>
  <c r="L175" i="1" s="1"/>
  <c r="AG174" i="1"/>
  <c r="AE174" i="1"/>
  <c r="AC174" i="1"/>
  <c r="AA174" i="1"/>
  <c r="U174" i="1"/>
  <c r="S174" i="1"/>
  <c r="R174" i="1"/>
  <c r="O174" i="1"/>
  <c r="T174" i="1" s="1"/>
  <c r="K174" i="1"/>
  <c r="J174" i="1"/>
  <c r="I174" i="1"/>
  <c r="H174" i="1"/>
  <c r="L174" i="1" s="1"/>
  <c r="AG173" i="1"/>
  <c r="AE173" i="1"/>
  <c r="AC173" i="1"/>
  <c r="AA173" i="1"/>
  <c r="U173" i="1"/>
  <c r="S173" i="1"/>
  <c r="R173" i="1"/>
  <c r="O173" i="1"/>
  <c r="T173" i="1" s="1"/>
  <c r="K173" i="1"/>
  <c r="J173" i="1"/>
  <c r="I173" i="1"/>
  <c r="H173" i="1"/>
  <c r="L173" i="1" s="1"/>
  <c r="AG172" i="1"/>
  <c r="AE172" i="1"/>
  <c r="AC172" i="1"/>
  <c r="AA172" i="1"/>
  <c r="U172" i="1"/>
  <c r="S172" i="1"/>
  <c r="R172" i="1"/>
  <c r="O172" i="1"/>
  <c r="Q172" i="1" s="1"/>
  <c r="V172" i="1" s="1"/>
  <c r="L172" i="1"/>
  <c r="K172" i="1"/>
  <c r="J172" i="1"/>
  <c r="I172" i="1"/>
  <c r="H172" i="1"/>
  <c r="AG171" i="1"/>
  <c r="AE171" i="1"/>
  <c r="AC171" i="1"/>
  <c r="AA171" i="1"/>
  <c r="U171" i="1"/>
  <c r="S171" i="1"/>
  <c r="R171" i="1"/>
  <c r="O171" i="1"/>
  <c r="K171" i="1"/>
  <c r="J171" i="1"/>
  <c r="I171" i="1"/>
  <c r="H171" i="1"/>
  <c r="L171" i="1" s="1"/>
  <c r="AG170" i="1"/>
  <c r="AE170" i="1"/>
  <c r="AC170" i="1"/>
  <c r="AA170" i="1"/>
  <c r="U170" i="1"/>
  <c r="S170" i="1"/>
  <c r="R170" i="1"/>
  <c r="O170" i="1"/>
  <c r="T170" i="1" s="1"/>
  <c r="K170" i="1"/>
  <c r="J170" i="1"/>
  <c r="I170" i="1"/>
  <c r="H170" i="1"/>
  <c r="L170" i="1" s="1"/>
  <c r="AG169" i="1"/>
  <c r="AE169" i="1"/>
  <c r="AC169" i="1"/>
  <c r="AA169" i="1"/>
  <c r="U169" i="1"/>
  <c r="S169" i="1"/>
  <c r="R169" i="1"/>
  <c r="O169" i="1"/>
  <c r="T169" i="1" s="1"/>
  <c r="K169" i="1"/>
  <c r="J169" i="1"/>
  <c r="I169" i="1"/>
  <c r="H169" i="1"/>
  <c r="L169" i="1" s="1"/>
  <c r="AG168" i="1"/>
  <c r="AE168" i="1"/>
  <c r="AC168" i="1"/>
  <c r="AA168" i="1"/>
  <c r="U168" i="1"/>
  <c r="S168" i="1"/>
  <c r="R168" i="1"/>
  <c r="O168" i="1"/>
  <c r="T168" i="1" s="1"/>
  <c r="K168" i="1"/>
  <c r="J168" i="1"/>
  <c r="I168" i="1"/>
  <c r="H168" i="1"/>
  <c r="L168" i="1" s="1"/>
  <c r="AG167" i="1"/>
  <c r="AE167" i="1"/>
  <c r="AC167" i="1"/>
  <c r="AA167" i="1"/>
  <c r="U167" i="1"/>
  <c r="S167" i="1"/>
  <c r="R167" i="1"/>
  <c r="O167" i="1"/>
  <c r="Q167" i="1" s="1"/>
  <c r="V167" i="1" s="1"/>
  <c r="K167" i="1"/>
  <c r="J167" i="1"/>
  <c r="I167" i="1"/>
  <c r="H167" i="1"/>
  <c r="L167" i="1" s="1"/>
  <c r="AG166" i="1"/>
  <c r="AE166" i="1"/>
  <c r="AC166" i="1"/>
  <c r="AA166" i="1"/>
  <c r="U166" i="1"/>
  <c r="S166" i="1"/>
  <c r="R166" i="1"/>
  <c r="O166" i="1"/>
  <c r="T166" i="1" s="1"/>
  <c r="K166" i="1"/>
  <c r="J166" i="1"/>
  <c r="I166" i="1"/>
  <c r="H166" i="1"/>
  <c r="L166" i="1" s="1"/>
  <c r="AG165" i="1"/>
  <c r="AE165" i="1"/>
  <c r="AC165" i="1"/>
  <c r="AA165" i="1"/>
  <c r="U165" i="1"/>
  <c r="S165" i="1"/>
  <c r="R165" i="1"/>
  <c r="O165" i="1"/>
  <c r="K165" i="1"/>
  <c r="J165" i="1"/>
  <c r="I165" i="1"/>
  <c r="H165" i="1"/>
  <c r="L165" i="1" s="1"/>
  <c r="AG164" i="1"/>
  <c r="AE164" i="1"/>
  <c r="AC164" i="1"/>
  <c r="AA164" i="1"/>
  <c r="U164" i="1"/>
  <c r="S164" i="1"/>
  <c r="R164" i="1"/>
  <c r="O164" i="1"/>
  <c r="Q164" i="1" s="1"/>
  <c r="V164" i="1" s="1"/>
  <c r="K164" i="1"/>
  <c r="J164" i="1"/>
  <c r="I164" i="1"/>
  <c r="H164" i="1"/>
  <c r="L164" i="1" s="1"/>
  <c r="AG163" i="1"/>
  <c r="AE163" i="1"/>
  <c r="AC163" i="1"/>
  <c r="AA163" i="1"/>
  <c r="U163" i="1"/>
  <c r="S163" i="1"/>
  <c r="R163" i="1"/>
  <c r="O163" i="1"/>
  <c r="K163" i="1"/>
  <c r="J163" i="1"/>
  <c r="I163" i="1"/>
  <c r="H163" i="1"/>
  <c r="L163" i="1" s="1"/>
  <c r="AG162" i="1"/>
  <c r="AE162" i="1"/>
  <c r="AC162" i="1"/>
  <c r="AA162" i="1"/>
  <c r="U162" i="1"/>
  <c r="S162" i="1"/>
  <c r="R162" i="1"/>
  <c r="O162" i="1"/>
  <c r="T162" i="1" s="1"/>
  <c r="K162" i="1"/>
  <c r="J162" i="1"/>
  <c r="I162" i="1"/>
  <c r="H162" i="1"/>
  <c r="L162" i="1" s="1"/>
  <c r="AG161" i="1"/>
  <c r="AE161" i="1"/>
  <c r="AC161" i="1"/>
  <c r="AA161" i="1"/>
  <c r="U161" i="1"/>
  <c r="S161" i="1"/>
  <c r="R161" i="1"/>
  <c r="O161" i="1"/>
  <c r="T161" i="1" s="1"/>
  <c r="K161" i="1"/>
  <c r="J161" i="1"/>
  <c r="I161" i="1"/>
  <c r="H161" i="1"/>
  <c r="L161" i="1" s="1"/>
  <c r="AG160" i="1"/>
  <c r="AE160" i="1"/>
  <c r="AC160" i="1"/>
  <c r="AA160" i="1"/>
  <c r="U160" i="1"/>
  <c r="S160" i="1"/>
  <c r="R160" i="1"/>
  <c r="O160" i="1"/>
  <c r="T160" i="1" s="1"/>
  <c r="K160" i="1"/>
  <c r="J160" i="1"/>
  <c r="I160" i="1"/>
  <c r="H160" i="1"/>
  <c r="L160" i="1" s="1"/>
  <c r="AG159" i="1"/>
  <c r="AE159" i="1"/>
  <c r="AC159" i="1"/>
  <c r="AA159" i="1"/>
  <c r="U159" i="1"/>
  <c r="S159" i="1"/>
  <c r="R159" i="1"/>
  <c r="O159" i="1"/>
  <c r="Q159" i="1" s="1"/>
  <c r="V159" i="1" s="1"/>
  <c r="K159" i="1"/>
  <c r="J159" i="1"/>
  <c r="I159" i="1"/>
  <c r="H159" i="1"/>
  <c r="L159" i="1" s="1"/>
  <c r="AG158" i="1"/>
  <c r="AE158" i="1"/>
  <c r="AC158" i="1"/>
  <c r="AA158" i="1"/>
  <c r="U158" i="1"/>
  <c r="S158" i="1"/>
  <c r="R158" i="1"/>
  <c r="O158" i="1"/>
  <c r="Q158" i="1" s="1"/>
  <c r="V158" i="1" s="1"/>
  <c r="K158" i="1"/>
  <c r="J158" i="1"/>
  <c r="I158" i="1"/>
  <c r="H158" i="1"/>
  <c r="L158" i="1" s="1"/>
  <c r="AG157" i="1"/>
  <c r="AE157" i="1"/>
  <c r="AC157" i="1"/>
  <c r="AA157" i="1"/>
  <c r="U157" i="1"/>
  <c r="S157" i="1"/>
  <c r="R157" i="1"/>
  <c r="O157" i="1"/>
  <c r="Q157" i="1" s="1"/>
  <c r="V157" i="1" s="1"/>
  <c r="K157" i="1"/>
  <c r="J157" i="1"/>
  <c r="I157" i="1"/>
  <c r="H157" i="1"/>
  <c r="L157" i="1" s="1"/>
  <c r="AG156" i="1"/>
  <c r="AE156" i="1"/>
  <c r="AC156" i="1"/>
  <c r="AA156" i="1"/>
  <c r="U156" i="1"/>
  <c r="S156" i="1"/>
  <c r="R156" i="1"/>
  <c r="O156" i="1"/>
  <c r="K156" i="1"/>
  <c r="J156" i="1"/>
  <c r="I156" i="1"/>
  <c r="H156" i="1"/>
  <c r="L156" i="1" s="1"/>
  <c r="AG155" i="1"/>
  <c r="AE155" i="1"/>
  <c r="AC155" i="1"/>
  <c r="AA155" i="1"/>
  <c r="U155" i="1"/>
  <c r="S155" i="1"/>
  <c r="R155" i="1"/>
  <c r="O155" i="1"/>
  <c r="K155" i="1"/>
  <c r="J155" i="1"/>
  <c r="I155" i="1"/>
  <c r="H155" i="1"/>
  <c r="L155" i="1" s="1"/>
  <c r="AG154" i="1"/>
  <c r="AE154" i="1"/>
  <c r="AC154" i="1"/>
  <c r="AA154" i="1"/>
  <c r="U154" i="1"/>
  <c r="S154" i="1"/>
  <c r="R154" i="1"/>
  <c r="O154" i="1"/>
  <c r="T154" i="1" s="1"/>
  <c r="K154" i="1"/>
  <c r="J154" i="1"/>
  <c r="I154" i="1"/>
  <c r="H154" i="1"/>
  <c r="L154" i="1" s="1"/>
  <c r="AG153" i="1"/>
  <c r="AE153" i="1"/>
  <c r="AC153" i="1"/>
  <c r="AA153" i="1"/>
  <c r="U153" i="1"/>
  <c r="S153" i="1"/>
  <c r="R153" i="1"/>
  <c r="O153" i="1"/>
  <c r="T153" i="1" s="1"/>
  <c r="K153" i="1"/>
  <c r="J153" i="1"/>
  <c r="I153" i="1"/>
  <c r="H153" i="1"/>
  <c r="L153" i="1" s="1"/>
  <c r="AG152" i="1"/>
  <c r="AE152" i="1"/>
  <c r="AC152" i="1"/>
  <c r="W43" i="3" s="1"/>
  <c r="AA152" i="1"/>
  <c r="Y43" i="3" s="1"/>
  <c r="U152" i="1"/>
  <c r="S152" i="1"/>
  <c r="R152" i="1"/>
  <c r="S43" i="3" s="1"/>
  <c r="O152" i="1"/>
  <c r="T152" i="1" s="1"/>
  <c r="K152" i="1"/>
  <c r="J152" i="1"/>
  <c r="K43" i="3" s="1"/>
  <c r="I152" i="1"/>
  <c r="M43" i="3" s="1"/>
  <c r="H152" i="1"/>
  <c r="L152" i="1" s="1"/>
  <c r="AG151" i="1"/>
  <c r="AE151" i="1"/>
  <c r="AC151" i="1"/>
  <c r="AA151" i="1"/>
  <c r="U151" i="1"/>
  <c r="S151" i="1"/>
  <c r="R151" i="1"/>
  <c r="O151" i="1"/>
  <c r="Q151" i="1" s="1"/>
  <c r="V151" i="1" s="1"/>
  <c r="K151" i="1"/>
  <c r="J151" i="1"/>
  <c r="I151" i="1"/>
  <c r="H151" i="1"/>
  <c r="L151" i="1" s="1"/>
  <c r="AG150" i="1"/>
  <c r="AA42" i="3" s="1"/>
  <c r="AE150" i="1"/>
  <c r="U42" i="3" s="1"/>
  <c r="AC150" i="1"/>
  <c r="AA150" i="1"/>
  <c r="Y42" i="3" s="1"/>
  <c r="U150" i="1"/>
  <c r="S150" i="1"/>
  <c r="R150" i="1"/>
  <c r="O150" i="1"/>
  <c r="K150" i="1"/>
  <c r="I42" i="3" s="1"/>
  <c r="J150" i="1"/>
  <c r="K42" i="3" s="1"/>
  <c r="I150" i="1"/>
  <c r="M42" i="3" s="1"/>
  <c r="H150" i="1"/>
  <c r="L150" i="1" s="1"/>
  <c r="G42" i="3" s="1"/>
  <c r="AG149" i="1"/>
  <c r="AA41" i="3" s="1"/>
  <c r="AE149" i="1"/>
  <c r="U41" i="3" s="1"/>
  <c r="AC149" i="1"/>
  <c r="AA149" i="1"/>
  <c r="U149" i="1"/>
  <c r="S149" i="1"/>
  <c r="R149" i="1"/>
  <c r="S41" i="3" s="1"/>
  <c r="O149" i="1"/>
  <c r="Q149" i="1" s="1"/>
  <c r="K149" i="1"/>
  <c r="I41" i="3" s="1"/>
  <c r="J149" i="1"/>
  <c r="K41" i="3" s="1"/>
  <c r="I149" i="1"/>
  <c r="M41" i="3" s="1"/>
  <c r="H149" i="1"/>
  <c r="L149" i="1" s="1"/>
  <c r="AG148" i="1"/>
  <c r="AA40" i="3" s="1"/>
  <c r="AE148" i="1"/>
  <c r="U40" i="3" s="1"/>
  <c r="AC148" i="1"/>
  <c r="W40" i="3" s="1"/>
  <c r="AA148" i="1"/>
  <c r="Y40" i="3" s="1"/>
  <c r="U148" i="1"/>
  <c r="S148" i="1"/>
  <c r="R148" i="1"/>
  <c r="S40" i="3" s="1"/>
  <c r="O148" i="1"/>
  <c r="Q148" i="1" s="1"/>
  <c r="N40" i="3" s="1"/>
  <c r="K148" i="1"/>
  <c r="I40" i="3" s="1"/>
  <c r="J148" i="1"/>
  <c r="K40" i="3" s="1"/>
  <c r="I148" i="1"/>
  <c r="M40" i="3" s="1"/>
  <c r="H148" i="1"/>
  <c r="L148" i="1" s="1"/>
  <c r="G40" i="3" s="1"/>
  <c r="AG147" i="1"/>
  <c r="AE147" i="1"/>
  <c r="U39" i="3" s="1"/>
  <c r="AC147" i="1"/>
  <c r="W39" i="3" s="1"/>
  <c r="AA147" i="1"/>
  <c r="U147" i="1"/>
  <c r="S147" i="1"/>
  <c r="R147" i="1"/>
  <c r="S39" i="3" s="1"/>
  <c r="O147" i="1"/>
  <c r="P39" i="3" s="1"/>
  <c r="K147" i="1"/>
  <c r="I39" i="3" s="1"/>
  <c r="J147" i="1"/>
  <c r="K39" i="3" s="1"/>
  <c r="I147" i="1"/>
  <c r="M39" i="3" s="1"/>
  <c r="H147" i="1"/>
  <c r="L147" i="1" s="1"/>
  <c r="G39" i="3" s="1"/>
  <c r="AG146" i="1"/>
  <c r="AE146" i="1"/>
  <c r="AC146" i="1"/>
  <c r="AA146" i="1"/>
  <c r="U146" i="1"/>
  <c r="S146" i="1"/>
  <c r="R146" i="1"/>
  <c r="O146" i="1"/>
  <c r="T146" i="1" s="1"/>
  <c r="K146" i="1"/>
  <c r="J146" i="1"/>
  <c r="I146" i="1"/>
  <c r="H146" i="1"/>
  <c r="L146" i="1" s="1"/>
  <c r="AG145" i="1"/>
  <c r="AE145" i="1"/>
  <c r="AC145" i="1"/>
  <c r="AA145" i="1"/>
  <c r="U145" i="1"/>
  <c r="S145" i="1"/>
  <c r="R145" i="1"/>
  <c r="O145" i="1"/>
  <c r="K145" i="1"/>
  <c r="J145" i="1"/>
  <c r="I145" i="1"/>
  <c r="H145" i="1"/>
  <c r="L145" i="1" s="1"/>
  <c r="AG144" i="1"/>
  <c r="AE144" i="1"/>
  <c r="AC144" i="1"/>
  <c r="AA144" i="1"/>
  <c r="U144" i="1"/>
  <c r="S144" i="1"/>
  <c r="R144" i="1"/>
  <c r="O144" i="1"/>
  <c r="T144" i="1" s="1"/>
  <c r="K144" i="1"/>
  <c r="J144" i="1"/>
  <c r="I144" i="1"/>
  <c r="H144" i="1"/>
  <c r="L144" i="1" s="1"/>
  <c r="AG143" i="1"/>
  <c r="AE143" i="1"/>
  <c r="AC143" i="1"/>
  <c r="AA143" i="1"/>
  <c r="U143" i="1"/>
  <c r="S143" i="1"/>
  <c r="R143" i="1"/>
  <c r="O143" i="1"/>
  <c r="Q143" i="1" s="1"/>
  <c r="V143" i="1" s="1"/>
  <c r="K143" i="1"/>
  <c r="J143" i="1"/>
  <c r="I143" i="1"/>
  <c r="H143" i="1"/>
  <c r="L143" i="1" s="1"/>
  <c r="AG142" i="1"/>
  <c r="AE142" i="1"/>
  <c r="AC142" i="1"/>
  <c r="AA142" i="1"/>
  <c r="U142" i="1"/>
  <c r="S142" i="1"/>
  <c r="R142" i="1"/>
  <c r="O142" i="1"/>
  <c r="K142" i="1"/>
  <c r="J142" i="1"/>
  <c r="I142" i="1"/>
  <c r="H142" i="1"/>
  <c r="L142" i="1" s="1"/>
  <c r="AG141" i="1"/>
  <c r="AE141" i="1"/>
  <c r="AC141" i="1"/>
  <c r="AA141" i="1"/>
  <c r="U141" i="1"/>
  <c r="S141" i="1"/>
  <c r="R141" i="1"/>
  <c r="O141" i="1"/>
  <c r="Q141" i="1" s="1"/>
  <c r="V141" i="1" s="1"/>
  <c r="K141" i="1"/>
  <c r="J141" i="1"/>
  <c r="I141" i="1"/>
  <c r="H141" i="1"/>
  <c r="L141" i="1" s="1"/>
  <c r="AG140" i="1"/>
  <c r="AE140" i="1"/>
  <c r="AC140" i="1"/>
  <c r="AA140" i="1"/>
  <c r="U140" i="1"/>
  <c r="S140" i="1"/>
  <c r="R140" i="1"/>
  <c r="O140" i="1"/>
  <c r="T140" i="1" s="1"/>
  <c r="K140" i="1"/>
  <c r="J140" i="1"/>
  <c r="I140" i="1"/>
  <c r="H140" i="1"/>
  <c r="L140" i="1" s="1"/>
  <c r="AG139" i="1"/>
  <c r="AE139" i="1"/>
  <c r="AC139" i="1"/>
  <c r="AA139" i="1"/>
  <c r="U139" i="1"/>
  <c r="S139" i="1"/>
  <c r="R139" i="1"/>
  <c r="O139" i="1"/>
  <c r="K139" i="1"/>
  <c r="J139" i="1"/>
  <c r="I139" i="1"/>
  <c r="H139" i="1"/>
  <c r="L139" i="1" s="1"/>
  <c r="AG138" i="1"/>
  <c r="AE138" i="1"/>
  <c r="AC138" i="1"/>
  <c r="AA138" i="1"/>
  <c r="U138" i="1"/>
  <c r="S138" i="1"/>
  <c r="R138" i="1"/>
  <c r="O138" i="1"/>
  <c r="T138" i="1" s="1"/>
  <c r="K138" i="1"/>
  <c r="J138" i="1"/>
  <c r="I138" i="1"/>
  <c r="H138" i="1"/>
  <c r="L138" i="1" s="1"/>
  <c r="AG137" i="1"/>
  <c r="AE137" i="1"/>
  <c r="AC137" i="1"/>
  <c r="AA137" i="1"/>
  <c r="U137" i="1"/>
  <c r="S137" i="1"/>
  <c r="R137" i="1"/>
  <c r="O137" i="1"/>
  <c r="T137" i="1" s="1"/>
  <c r="K137" i="1"/>
  <c r="J137" i="1"/>
  <c r="I137" i="1"/>
  <c r="H137" i="1"/>
  <c r="L137" i="1" s="1"/>
  <c r="AG136" i="1"/>
  <c r="AE136" i="1"/>
  <c r="AC136" i="1"/>
  <c r="AA136" i="1"/>
  <c r="U136" i="1"/>
  <c r="S136" i="1"/>
  <c r="R136" i="1"/>
  <c r="O136" i="1"/>
  <c r="K136" i="1"/>
  <c r="J136" i="1"/>
  <c r="I136" i="1"/>
  <c r="H136" i="1"/>
  <c r="L136" i="1" s="1"/>
  <c r="AG135" i="1"/>
  <c r="AE135" i="1"/>
  <c r="AC135" i="1"/>
  <c r="AA135" i="1"/>
  <c r="U135" i="1"/>
  <c r="S135" i="1"/>
  <c r="R135" i="1"/>
  <c r="O135" i="1"/>
  <c r="Q135" i="1" s="1"/>
  <c r="V135" i="1" s="1"/>
  <c r="K135" i="1"/>
  <c r="J135" i="1"/>
  <c r="I135" i="1"/>
  <c r="H135" i="1"/>
  <c r="L135" i="1" s="1"/>
  <c r="AG134" i="1"/>
  <c r="AE134" i="1"/>
  <c r="AC134" i="1"/>
  <c r="AA134" i="1"/>
  <c r="U134" i="1"/>
  <c r="S134" i="1"/>
  <c r="R134" i="1"/>
  <c r="O134" i="1"/>
  <c r="T134" i="1" s="1"/>
  <c r="K134" i="1"/>
  <c r="J134" i="1"/>
  <c r="I134" i="1"/>
  <c r="H134" i="1"/>
  <c r="L134" i="1" s="1"/>
  <c r="AG133" i="1"/>
  <c r="AE133" i="1"/>
  <c r="AC133" i="1"/>
  <c r="AA133" i="1"/>
  <c r="U133" i="1"/>
  <c r="S133" i="1"/>
  <c r="R133" i="1"/>
  <c r="O133" i="1"/>
  <c r="Q133" i="1" s="1"/>
  <c r="V133" i="1" s="1"/>
  <c r="K133" i="1"/>
  <c r="J133" i="1"/>
  <c r="I133" i="1"/>
  <c r="H133" i="1"/>
  <c r="L133" i="1" s="1"/>
  <c r="AG132" i="1"/>
  <c r="AE132" i="1"/>
  <c r="AC132" i="1"/>
  <c r="AA132" i="1"/>
  <c r="U132" i="1"/>
  <c r="S132" i="1"/>
  <c r="R132" i="1"/>
  <c r="O132" i="1"/>
  <c r="T132" i="1" s="1"/>
  <c r="K132" i="1"/>
  <c r="J132" i="1"/>
  <c r="I132" i="1"/>
  <c r="H132" i="1"/>
  <c r="L132" i="1" s="1"/>
  <c r="AG131" i="1"/>
  <c r="AE131" i="1"/>
  <c r="AC131" i="1"/>
  <c r="AA131" i="1"/>
  <c r="U131" i="1"/>
  <c r="S131" i="1"/>
  <c r="R131" i="1"/>
  <c r="O131" i="1"/>
  <c r="Q131" i="1" s="1"/>
  <c r="V131" i="1" s="1"/>
  <c r="K131" i="1"/>
  <c r="J131" i="1"/>
  <c r="I131" i="1"/>
  <c r="H131" i="1"/>
  <c r="L131" i="1" s="1"/>
  <c r="AG130" i="1"/>
  <c r="AE130" i="1"/>
  <c r="AC130" i="1"/>
  <c r="AA130" i="1"/>
  <c r="U130" i="1"/>
  <c r="S130" i="1"/>
  <c r="R130" i="1"/>
  <c r="O130" i="1"/>
  <c r="T130" i="1" s="1"/>
  <c r="K130" i="1"/>
  <c r="J130" i="1"/>
  <c r="I130" i="1"/>
  <c r="H130" i="1"/>
  <c r="L130" i="1" s="1"/>
  <c r="AG129" i="1"/>
  <c r="AE129" i="1"/>
  <c r="AC129" i="1"/>
  <c r="AA129" i="1"/>
  <c r="U129" i="1"/>
  <c r="S129" i="1"/>
  <c r="R129" i="1"/>
  <c r="O129" i="1"/>
  <c r="T129" i="1" s="1"/>
  <c r="K129" i="1"/>
  <c r="J129" i="1"/>
  <c r="I129" i="1"/>
  <c r="H129" i="1"/>
  <c r="L129" i="1" s="1"/>
  <c r="AG128" i="1"/>
  <c r="AE128" i="1"/>
  <c r="AC128" i="1"/>
  <c r="AA128" i="1"/>
  <c r="U128" i="1"/>
  <c r="S128" i="1"/>
  <c r="R128" i="1"/>
  <c r="O128" i="1"/>
  <c r="Q128" i="1" s="1"/>
  <c r="V128" i="1" s="1"/>
  <c r="K128" i="1"/>
  <c r="J128" i="1"/>
  <c r="I128" i="1"/>
  <c r="H128" i="1"/>
  <c r="L128" i="1" s="1"/>
  <c r="AG127" i="1"/>
  <c r="AE127" i="1"/>
  <c r="AC127" i="1"/>
  <c r="AA127" i="1"/>
  <c r="U127" i="1"/>
  <c r="S127" i="1"/>
  <c r="R127" i="1"/>
  <c r="O127" i="1"/>
  <c r="Q127" i="1" s="1"/>
  <c r="V127" i="1" s="1"/>
  <c r="K127" i="1"/>
  <c r="J127" i="1"/>
  <c r="I127" i="1"/>
  <c r="H127" i="1"/>
  <c r="L127" i="1" s="1"/>
  <c r="AG126" i="1"/>
  <c r="AE126" i="1"/>
  <c r="AC126" i="1"/>
  <c r="AA126" i="1"/>
  <c r="U126" i="1"/>
  <c r="S126" i="1"/>
  <c r="R126" i="1"/>
  <c r="O126" i="1"/>
  <c r="K126" i="1"/>
  <c r="J126" i="1"/>
  <c r="I126" i="1"/>
  <c r="H126" i="1"/>
  <c r="L126" i="1" s="1"/>
  <c r="AG125" i="1"/>
  <c r="AE125" i="1"/>
  <c r="AC125" i="1"/>
  <c r="AA125" i="1"/>
  <c r="U125" i="1"/>
  <c r="S125" i="1"/>
  <c r="R125" i="1"/>
  <c r="O125" i="1"/>
  <c r="Q125" i="1" s="1"/>
  <c r="V125" i="1" s="1"/>
  <c r="K125" i="1"/>
  <c r="J125" i="1"/>
  <c r="I125" i="1"/>
  <c r="H125" i="1"/>
  <c r="L125" i="1" s="1"/>
  <c r="AG124" i="1"/>
  <c r="AE124" i="1"/>
  <c r="AC124" i="1"/>
  <c r="AA124" i="1"/>
  <c r="U124" i="1"/>
  <c r="S124" i="1"/>
  <c r="R124" i="1"/>
  <c r="O124" i="1"/>
  <c r="T124" i="1" s="1"/>
  <c r="K124" i="1"/>
  <c r="J124" i="1"/>
  <c r="I124" i="1"/>
  <c r="H124" i="1"/>
  <c r="L124" i="1" s="1"/>
  <c r="AG123" i="1"/>
  <c r="AE123" i="1"/>
  <c r="AC123" i="1"/>
  <c r="AA123" i="1"/>
  <c r="U123" i="1"/>
  <c r="S123" i="1"/>
  <c r="R123" i="1"/>
  <c r="O123" i="1"/>
  <c r="Q123" i="1" s="1"/>
  <c r="V123" i="1" s="1"/>
  <c r="L123" i="1"/>
  <c r="K123" i="1"/>
  <c r="J123" i="1"/>
  <c r="I123" i="1"/>
  <c r="H123" i="1"/>
  <c r="AG122" i="1"/>
  <c r="AE122" i="1"/>
  <c r="AC122" i="1"/>
  <c r="AA122" i="1"/>
  <c r="U122" i="1"/>
  <c r="S122" i="1"/>
  <c r="R122" i="1"/>
  <c r="O122" i="1"/>
  <c r="T122" i="1" s="1"/>
  <c r="K122" i="1"/>
  <c r="J122" i="1"/>
  <c r="I122" i="1"/>
  <c r="H122" i="1"/>
  <c r="L122" i="1" s="1"/>
  <c r="AG121" i="1"/>
  <c r="AE121" i="1"/>
  <c r="AC121" i="1"/>
  <c r="AA121" i="1"/>
  <c r="U121" i="1"/>
  <c r="S121" i="1"/>
  <c r="R121" i="1"/>
  <c r="O121" i="1"/>
  <c r="T121" i="1" s="1"/>
  <c r="K121" i="1"/>
  <c r="J121" i="1"/>
  <c r="I121" i="1"/>
  <c r="H121" i="1"/>
  <c r="L121" i="1" s="1"/>
  <c r="AG120" i="1"/>
  <c r="AE120" i="1"/>
  <c r="AC120" i="1"/>
  <c r="AA120" i="1"/>
  <c r="U120" i="1"/>
  <c r="S120" i="1"/>
  <c r="R120" i="1"/>
  <c r="O120" i="1"/>
  <c r="K120" i="1"/>
  <c r="J120" i="1"/>
  <c r="I120" i="1"/>
  <c r="H120" i="1"/>
  <c r="L120" i="1" s="1"/>
  <c r="AG119" i="1"/>
  <c r="AE119" i="1"/>
  <c r="AC119" i="1"/>
  <c r="AA119" i="1"/>
  <c r="U119" i="1"/>
  <c r="S119" i="1"/>
  <c r="R119" i="1"/>
  <c r="O119" i="1"/>
  <c r="Q119" i="1" s="1"/>
  <c r="V119" i="1" s="1"/>
  <c r="K119" i="1"/>
  <c r="J119" i="1"/>
  <c r="I119" i="1"/>
  <c r="H119" i="1"/>
  <c r="L119" i="1" s="1"/>
  <c r="AG118" i="1"/>
  <c r="AE118" i="1"/>
  <c r="AC118" i="1"/>
  <c r="AA118" i="1"/>
  <c r="U118" i="1"/>
  <c r="S118" i="1"/>
  <c r="R118" i="1"/>
  <c r="O118" i="1"/>
  <c r="T118" i="1" s="1"/>
  <c r="K118" i="1"/>
  <c r="J118" i="1"/>
  <c r="I118" i="1"/>
  <c r="H118" i="1"/>
  <c r="L118" i="1" s="1"/>
  <c r="AG117" i="1"/>
  <c r="AE117" i="1"/>
  <c r="AC117" i="1"/>
  <c r="AA117" i="1"/>
  <c r="U117" i="1"/>
  <c r="S117" i="1"/>
  <c r="R117" i="1"/>
  <c r="O117" i="1"/>
  <c r="K117" i="1"/>
  <c r="J117" i="1"/>
  <c r="I117" i="1"/>
  <c r="H117" i="1"/>
  <c r="L117" i="1" s="1"/>
  <c r="AG116" i="1"/>
  <c r="AE116" i="1"/>
  <c r="AC116" i="1"/>
  <c r="AA116" i="1"/>
  <c r="U116" i="1"/>
  <c r="S116" i="1"/>
  <c r="R116" i="1"/>
  <c r="O116" i="1"/>
  <c r="T116" i="1" s="1"/>
  <c r="K116" i="1"/>
  <c r="J116" i="1"/>
  <c r="I116" i="1"/>
  <c r="H116" i="1"/>
  <c r="L116" i="1" s="1"/>
  <c r="AG115" i="1"/>
  <c r="AE115" i="1"/>
  <c r="AC115" i="1"/>
  <c r="AA115" i="1"/>
  <c r="U115" i="1"/>
  <c r="S115" i="1"/>
  <c r="R115" i="1"/>
  <c r="O115" i="1"/>
  <c r="Q115" i="1" s="1"/>
  <c r="V115" i="1" s="1"/>
  <c r="K115" i="1"/>
  <c r="J115" i="1"/>
  <c r="I115" i="1"/>
  <c r="H115" i="1"/>
  <c r="L115" i="1" s="1"/>
  <c r="AG114" i="1"/>
  <c r="AE114" i="1"/>
  <c r="AC114" i="1"/>
  <c r="AA114" i="1"/>
  <c r="U114" i="1"/>
  <c r="S114" i="1"/>
  <c r="R114" i="1"/>
  <c r="O114" i="1"/>
  <c r="Q114" i="1" s="1"/>
  <c r="V114" i="1" s="1"/>
  <c r="K114" i="1"/>
  <c r="J114" i="1"/>
  <c r="I114" i="1"/>
  <c r="H114" i="1"/>
  <c r="L114" i="1" s="1"/>
  <c r="AG113" i="1"/>
  <c r="AE113" i="1"/>
  <c r="AC113" i="1"/>
  <c r="AA113" i="1"/>
  <c r="U113" i="1"/>
  <c r="S113" i="1"/>
  <c r="R113" i="1"/>
  <c r="O113" i="1"/>
  <c r="K113" i="1"/>
  <c r="J113" i="1"/>
  <c r="I113" i="1"/>
  <c r="H113" i="1"/>
  <c r="L113" i="1" s="1"/>
  <c r="AG112" i="1"/>
  <c r="AA37" i="3" s="1"/>
  <c r="AE112" i="1"/>
  <c r="AC112" i="1"/>
  <c r="W37" i="3" s="1"/>
  <c r="AA112" i="1"/>
  <c r="Y37" i="3" s="1"/>
  <c r="U112" i="1"/>
  <c r="S112" i="1"/>
  <c r="R112" i="1"/>
  <c r="O112" i="1"/>
  <c r="P37" i="3" s="1"/>
  <c r="K112" i="1"/>
  <c r="I37" i="3" s="1"/>
  <c r="J112" i="1"/>
  <c r="K37" i="3" s="1"/>
  <c r="I112" i="1"/>
  <c r="M37" i="3" s="1"/>
  <c r="H112" i="1"/>
  <c r="L112" i="1" s="1"/>
  <c r="G37" i="3" s="1"/>
  <c r="AG111" i="1"/>
  <c r="AE111" i="1"/>
  <c r="AC111" i="1"/>
  <c r="AA111" i="1"/>
  <c r="U111" i="1"/>
  <c r="S111" i="1"/>
  <c r="R111" i="1"/>
  <c r="O111" i="1"/>
  <c r="Q111" i="1" s="1"/>
  <c r="V111" i="1" s="1"/>
  <c r="K111" i="1"/>
  <c r="J111" i="1"/>
  <c r="I111" i="1"/>
  <c r="H111" i="1"/>
  <c r="L111" i="1" s="1"/>
  <c r="AG110" i="1"/>
  <c r="AE110" i="1"/>
  <c r="AC110" i="1"/>
  <c r="AA110" i="1"/>
  <c r="U110" i="1"/>
  <c r="S110" i="1"/>
  <c r="R110" i="1"/>
  <c r="O110" i="1"/>
  <c r="K110" i="1"/>
  <c r="J110" i="1"/>
  <c r="I110" i="1"/>
  <c r="H110" i="1"/>
  <c r="L110" i="1" s="1"/>
  <c r="AG109" i="1"/>
  <c r="AE109" i="1"/>
  <c r="AC109" i="1"/>
  <c r="AA109" i="1"/>
  <c r="U109" i="1"/>
  <c r="S109" i="1"/>
  <c r="R109" i="1"/>
  <c r="O109" i="1"/>
  <c r="Q109" i="1" s="1"/>
  <c r="V109" i="1" s="1"/>
  <c r="K109" i="1"/>
  <c r="J109" i="1"/>
  <c r="I109" i="1"/>
  <c r="H109" i="1"/>
  <c r="L109" i="1" s="1"/>
  <c r="AG108" i="1"/>
  <c r="AE108" i="1"/>
  <c r="AC108" i="1"/>
  <c r="AA108" i="1"/>
  <c r="U108" i="1"/>
  <c r="S108" i="1"/>
  <c r="R108" i="1"/>
  <c r="O108" i="1"/>
  <c r="Q108" i="1" s="1"/>
  <c r="V108" i="1" s="1"/>
  <c r="K108" i="1"/>
  <c r="J108" i="1"/>
  <c r="I108" i="1"/>
  <c r="H108" i="1"/>
  <c r="L108" i="1" s="1"/>
  <c r="AG107" i="1"/>
  <c r="AE107" i="1"/>
  <c r="AC107" i="1"/>
  <c r="AA107" i="1"/>
  <c r="U107" i="1"/>
  <c r="S107" i="1"/>
  <c r="R107" i="1"/>
  <c r="O107" i="1"/>
  <c r="Q107" i="1" s="1"/>
  <c r="V107" i="1" s="1"/>
  <c r="K107" i="1"/>
  <c r="J107" i="1"/>
  <c r="I107" i="1"/>
  <c r="H107" i="1"/>
  <c r="L107" i="1" s="1"/>
  <c r="AG106" i="1"/>
  <c r="AE106" i="1"/>
  <c r="AC106" i="1"/>
  <c r="AA106" i="1"/>
  <c r="U106" i="1"/>
  <c r="S106" i="1"/>
  <c r="R106" i="1"/>
  <c r="O106" i="1"/>
  <c r="K106" i="1"/>
  <c r="J106" i="1"/>
  <c r="I106" i="1"/>
  <c r="H106" i="1"/>
  <c r="L106" i="1" s="1"/>
  <c r="AG105" i="1"/>
  <c r="AE105" i="1"/>
  <c r="AC105" i="1"/>
  <c r="AA105" i="1"/>
  <c r="U105" i="1"/>
  <c r="S105" i="1"/>
  <c r="R105" i="1"/>
  <c r="O105" i="1"/>
  <c r="K105" i="1"/>
  <c r="J105" i="1"/>
  <c r="I105" i="1"/>
  <c r="H105" i="1"/>
  <c r="L105" i="1" s="1"/>
  <c r="AG104" i="1"/>
  <c r="AE104" i="1"/>
  <c r="AC104" i="1"/>
  <c r="AA104" i="1"/>
  <c r="U104" i="1"/>
  <c r="S104" i="1"/>
  <c r="R104" i="1"/>
  <c r="O104" i="1"/>
  <c r="Q104" i="1" s="1"/>
  <c r="V104" i="1" s="1"/>
  <c r="K104" i="1"/>
  <c r="J104" i="1"/>
  <c r="I104" i="1"/>
  <c r="H104" i="1"/>
  <c r="L104" i="1" s="1"/>
  <c r="AG103" i="1"/>
  <c r="AE103" i="1"/>
  <c r="AC103" i="1"/>
  <c r="AA103" i="1"/>
  <c r="U103" i="1"/>
  <c r="S103" i="1"/>
  <c r="R103" i="1"/>
  <c r="O103" i="1"/>
  <c r="Q103" i="1" s="1"/>
  <c r="V103" i="1" s="1"/>
  <c r="K103" i="1"/>
  <c r="J103" i="1"/>
  <c r="I103" i="1"/>
  <c r="H103" i="1"/>
  <c r="L103" i="1" s="1"/>
  <c r="AG102" i="1"/>
  <c r="AE102" i="1"/>
  <c r="AC102" i="1"/>
  <c r="AA102" i="1"/>
  <c r="U102" i="1"/>
  <c r="S102" i="1"/>
  <c r="R102" i="1"/>
  <c r="O102" i="1"/>
  <c r="K102" i="1"/>
  <c r="J102" i="1"/>
  <c r="I102" i="1"/>
  <c r="H102" i="1"/>
  <c r="L102" i="1" s="1"/>
  <c r="AG101" i="1"/>
  <c r="AE101" i="1"/>
  <c r="AC101" i="1"/>
  <c r="AA101" i="1"/>
  <c r="U101" i="1"/>
  <c r="S101" i="1"/>
  <c r="R101" i="1"/>
  <c r="O101" i="1"/>
  <c r="T101" i="1" s="1"/>
  <c r="K101" i="1"/>
  <c r="J101" i="1"/>
  <c r="I101" i="1"/>
  <c r="H101" i="1"/>
  <c r="L101" i="1" s="1"/>
  <c r="AG100" i="1"/>
  <c r="AE100" i="1"/>
  <c r="AC100" i="1"/>
  <c r="AA100" i="1"/>
  <c r="U100" i="1"/>
  <c r="S100" i="1"/>
  <c r="R100" i="1"/>
  <c r="O100" i="1"/>
  <c r="T100" i="1" s="1"/>
  <c r="K100" i="1"/>
  <c r="J100" i="1"/>
  <c r="I100" i="1"/>
  <c r="H100" i="1"/>
  <c r="L100" i="1" s="1"/>
  <c r="AG99" i="1"/>
  <c r="AE99" i="1"/>
  <c r="AC99" i="1"/>
  <c r="AA99" i="1"/>
  <c r="U99" i="1"/>
  <c r="S99" i="1"/>
  <c r="R99" i="1"/>
  <c r="O99" i="1"/>
  <c r="K99" i="1"/>
  <c r="J99" i="1"/>
  <c r="I99" i="1"/>
  <c r="H99" i="1"/>
  <c r="L99" i="1" s="1"/>
  <c r="AG98" i="1"/>
  <c r="AE98" i="1"/>
  <c r="AC98" i="1"/>
  <c r="AA98" i="1"/>
  <c r="U98" i="1"/>
  <c r="S98" i="1"/>
  <c r="R98" i="1"/>
  <c r="O98" i="1"/>
  <c r="K98" i="1"/>
  <c r="J98" i="1"/>
  <c r="I98" i="1"/>
  <c r="H98" i="1"/>
  <c r="L98" i="1" s="1"/>
  <c r="AG97" i="1"/>
  <c r="AE97" i="1"/>
  <c r="AC97" i="1"/>
  <c r="AA97" i="1"/>
  <c r="U97" i="1"/>
  <c r="S97" i="1"/>
  <c r="R97" i="1"/>
  <c r="O97" i="1"/>
  <c r="T97" i="1" s="1"/>
  <c r="K97" i="1"/>
  <c r="J97" i="1"/>
  <c r="I97" i="1"/>
  <c r="H97" i="1"/>
  <c r="L97" i="1" s="1"/>
  <c r="AG96" i="1"/>
  <c r="AE96" i="1"/>
  <c r="AC96" i="1"/>
  <c r="AA96" i="1"/>
  <c r="U96" i="1"/>
  <c r="S96" i="1"/>
  <c r="R96" i="1"/>
  <c r="O96" i="1"/>
  <c r="Q96" i="1" s="1"/>
  <c r="V96" i="1" s="1"/>
  <c r="K96" i="1"/>
  <c r="J96" i="1"/>
  <c r="I96" i="1"/>
  <c r="H96" i="1"/>
  <c r="L96" i="1" s="1"/>
  <c r="AG95" i="1"/>
  <c r="AE95" i="1"/>
  <c r="AC95" i="1"/>
  <c r="AA95" i="1"/>
  <c r="U95" i="1"/>
  <c r="S95" i="1"/>
  <c r="R95" i="1"/>
  <c r="O95" i="1"/>
  <c r="Q95" i="1" s="1"/>
  <c r="V95" i="1" s="1"/>
  <c r="K95" i="1"/>
  <c r="J95" i="1"/>
  <c r="I95" i="1"/>
  <c r="H95" i="1"/>
  <c r="L95" i="1" s="1"/>
  <c r="AG94" i="1"/>
  <c r="AE94" i="1"/>
  <c r="AC94" i="1"/>
  <c r="AA94" i="1"/>
  <c r="Y35" i="3" s="1"/>
  <c r="U94" i="1"/>
  <c r="S94" i="1"/>
  <c r="R94" i="1"/>
  <c r="S35" i="3" s="1"/>
  <c r="O94" i="1"/>
  <c r="Q94" i="1" s="1"/>
  <c r="K94" i="1"/>
  <c r="J94" i="1"/>
  <c r="K35" i="3" s="1"/>
  <c r="I94" i="1"/>
  <c r="M35" i="3" s="1"/>
  <c r="H94" i="1"/>
  <c r="L94" i="1" s="1"/>
  <c r="G35" i="3" s="1"/>
  <c r="AG93" i="1"/>
  <c r="AA34" i="3" s="1"/>
  <c r="AE93" i="1"/>
  <c r="U34" i="3" s="1"/>
  <c r="AC93" i="1"/>
  <c r="AA93" i="1"/>
  <c r="Y34" i="3" s="1"/>
  <c r="U93" i="1"/>
  <c r="S93" i="1"/>
  <c r="R93" i="1"/>
  <c r="S34" i="3" s="1"/>
  <c r="O93" i="1"/>
  <c r="Q93" i="1" s="1"/>
  <c r="K93" i="1"/>
  <c r="I34" i="3" s="1"/>
  <c r="J93" i="1"/>
  <c r="K34" i="3" s="1"/>
  <c r="I93" i="1"/>
  <c r="M34" i="3" s="1"/>
  <c r="H93" i="1"/>
  <c r="L93" i="1" s="1"/>
  <c r="G34" i="3" s="1"/>
  <c r="AG92" i="1"/>
  <c r="AE92" i="1"/>
  <c r="AC92" i="1"/>
  <c r="AA92" i="1"/>
  <c r="U92" i="1"/>
  <c r="S92" i="1"/>
  <c r="R92" i="1"/>
  <c r="O92" i="1"/>
  <c r="T92" i="1" s="1"/>
  <c r="K92" i="1"/>
  <c r="J92" i="1"/>
  <c r="I92" i="1"/>
  <c r="H92" i="1"/>
  <c r="L92" i="1" s="1"/>
  <c r="AG91" i="1"/>
  <c r="AE91" i="1"/>
  <c r="AC91" i="1"/>
  <c r="AA91" i="1"/>
  <c r="U91" i="1"/>
  <c r="S91" i="1"/>
  <c r="R91" i="1"/>
  <c r="O91" i="1"/>
  <c r="T91" i="1" s="1"/>
  <c r="K91" i="1"/>
  <c r="J91" i="1"/>
  <c r="I91" i="1"/>
  <c r="H91" i="1"/>
  <c r="L91" i="1" s="1"/>
  <c r="AG90" i="1"/>
  <c r="AE90" i="1"/>
  <c r="AC90" i="1"/>
  <c r="AA90" i="1"/>
  <c r="U90" i="1"/>
  <c r="S90" i="1"/>
  <c r="R90" i="1"/>
  <c r="O90" i="1"/>
  <c r="K90" i="1"/>
  <c r="J90" i="1"/>
  <c r="I90" i="1"/>
  <c r="H90" i="1"/>
  <c r="L90" i="1" s="1"/>
  <c r="AG89" i="1"/>
  <c r="AE89" i="1"/>
  <c r="AC89" i="1"/>
  <c r="AA89" i="1"/>
  <c r="U89" i="1"/>
  <c r="S89" i="1"/>
  <c r="R89" i="1"/>
  <c r="O89" i="1"/>
  <c r="K89" i="1"/>
  <c r="J89" i="1"/>
  <c r="I89" i="1"/>
  <c r="H89" i="1"/>
  <c r="L89" i="1" s="1"/>
  <c r="AG88" i="1"/>
  <c r="AE88" i="1"/>
  <c r="AC88" i="1"/>
  <c r="AA88" i="1"/>
  <c r="U88" i="1"/>
  <c r="S88" i="1"/>
  <c r="R88" i="1"/>
  <c r="O88" i="1"/>
  <c r="Q88" i="1" s="1"/>
  <c r="V88" i="1" s="1"/>
  <c r="K88" i="1"/>
  <c r="J88" i="1"/>
  <c r="I88" i="1"/>
  <c r="H88" i="1"/>
  <c r="L88" i="1" s="1"/>
  <c r="AG87" i="1"/>
  <c r="AE87" i="1"/>
  <c r="AC87" i="1"/>
  <c r="AA87" i="1"/>
  <c r="U87" i="1"/>
  <c r="S87" i="1"/>
  <c r="R87" i="1"/>
  <c r="O87" i="1"/>
  <c r="Q87" i="1" s="1"/>
  <c r="V87" i="1" s="1"/>
  <c r="K87" i="1"/>
  <c r="J87" i="1"/>
  <c r="I87" i="1"/>
  <c r="H87" i="1"/>
  <c r="L87" i="1" s="1"/>
  <c r="AG86" i="1"/>
  <c r="AE86" i="1"/>
  <c r="AC86" i="1"/>
  <c r="AA86" i="1"/>
  <c r="U86" i="1"/>
  <c r="S86" i="1"/>
  <c r="R86" i="1"/>
  <c r="O86" i="1"/>
  <c r="T86" i="1" s="1"/>
  <c r="K86" i="1"/>
  <c r="J86" i="1"/>
  <c r="I86" i="1"/>
  <c r="H86" i="1"/>
  <c r="L86" i="1" s="1"/>
  <c r="AG85" i="1"/>
  <c r="AE85" i="1"/>
  <c r="AC85" i="1"/>
  <c r="AA85" i="1"/>
  <c r="U85" i="1"/>
  <c r="S85" i="1"/>
  <c r="R85" i="1"/>
  <c r="O85" i="1"/>
  <c r="T85" i="1" s="1"/>
  <c r="K85" i="1"/>
  <c r="J85" i="1"/>
  <c r="I85" i="1"/>
  <c r="H85" i="1"/>
  <c r="L85" i="1" s="1"/>
  <c r="AG84" i="1"/>
  <c r="AE84" i="1"/>
  <c r="AC84" i="1"/>
  <c r="AA84" i="1"/>
  <c r="U84" i="1"/>
  <c r="S84" i="1"/>
  <c r="R84" i="1"/>
  <c r="O84" i="1"/>
  <c r="T84" i="1" s="1"/>
  <c r="K84" i="1"/>
  <c r="J84" i="1"/>
  <c r="I84" i="1"/>
  <c r="H84" i="1"/>
  <c r="L84" i="1" s="1"/>
  <c r="AG83" i="1"/>
  <c r="AE83" i="1"/>
  <c r="AC83" i="1"/>
  <c r="AA83" i="1"/>
  <c r="U83" i="1"/>
  <c r="S83" i="1"/>
  <c r="R83" i="1"/>
  <c r="O83" i="1"/>
  <c r="Q83" i="1" s="1"/>
  <c r="V83" i="1" s="1"/>
  <c r="K83" i="1"/>
  <c r="J83" i="1"/>
  <c r="I83" i="1"/>
  <c r="H83" i="1"/>
  <c r="L83" i="1" s="1"/>
  <c r="AG82" i="1"/>
  <c r="AE82" i="1"/>
  <c r="AC82" i="1"/>
  <c r="AA82" i="1"/>
  <c r="U82" i="1"/>
  <c r="S82" i="1"/>
  <c r="R82" i="1"/>
  <c r="O82" i="1"/>
  <c r="K82" i="1"/>
  <c r="J82" i="1"/>
  <c r="I82" i="1"/>
  <c r="H82" i="1"/>
  <c r="L82" i="1" s="1"/>
  <c r="AG81" i="1"/>
  <c r="AE81" i="1"/>
  <c r="AC81" i="1"/>
  <c r="AA81" i="1"/>
  <c r="U81" i="1"/>
  <c r="S81" i="1"/>
  <c r="R81" i="1"/>
  <c r="O81" i="1"/>
  <c r="T81" i="1" s="1"/>
  <c r="K81" i="1"/>
  <c r="J81" i="1"/>
  <c r="I81" i="1"/>
  <c r="H81" i="1"/>
  <c r="L81" i="1" s="1"/>
  <c r="AG80" i="1"/>
  <c r="AE80" i="1"/>
  <c r="U33" i="3" s="1"/>
  <c r="AC80" i="1"/>
  <c r="AA80" i="1"/>
  <c r="Y33" i="3" s="1"/>
  <c r="U80" i="1"/>
  <c r="S80" i="1"/>
  <c r="R80" i="1"/>
  <c r="S33" i="3" s="1"/>
  <c r="O80" i="1"/>
  <c r="Q80" i="1" s="1"/>
  <c r="V80" i="1" s="1"/>
  <c r="O33" i="3" s="1"/>
  <c r="K80" i="1"/>
  <c r="I33" i="3" s="1"/>
  <c r="J80" i="1"/>
  <c r="I80" i="1"/>
  <c r="M33" i="3" s="1"/>
  <c r="H80" i="1"/>
  <c r="L80" i="1" s="1"/>
  <c r="G33" i="3" s="1"/>
  <c r="AG79" i="1"/>
  <c r="AE79" i="1"/>
  <c r="AC79" i="1"/>
  <c r="AA79" i="1"/>
  <c r="U79" i="1"/>
  <c r="S79" i="1"/>
  <c r="R79" i="1"/>
  <c r="O79" i="1"/>
  <c r="Q79" i="1" s="1"/>
  <c r="V79" i="1" s="1"/>
  <c r="K79" i="1"/>
  <c r="J79" i="1"/>
  <c r="I79" i="1"/>
  <c r="H79" i="1"/>
  <c r="L79" i="1" s="1"/>
  <c r="AG78" i="1"/>
  <c r="AE78" i="1"/>
  <c r="AC78" i="1"/>
  <c r="AA78" i="1"/>
  <c r="U78" i="1"/>
  <c r="S78" i="1"/>
  <c r="R78" i="1"/>
  <c r="O78" i="1"/>
  <c r="T78" i="1" s="1"/>
  <c r="K78" i="1"/>
  <c r="J78" i="1"/>
  <c r="I78" i="1"/>
  <c r="H78" i="1"/>
  <c r="L78" i="1" s="1"/>
  <c r="AG77" i="1"/>
  <c r="AE77" i="1"/>
  <c r="AC77" i="1"/>
  <c r="AA77" i="1"/>
  <c r="U77" i="1"/>
  <c r="S77" i="1"/>
  <c r="R77" i="1"/>
  <c r="O77" i="1"/>
  <c r="Q77" i="1" s="1"/>
  <c r="V77" i="1" s="1"/>
  <c r="K77" i="1"/>
  <c r="J77" i="1"/>
  <c r="I77" i="1"/>
  <c r="H77" i="1"/>
  <c r="L77" i="1" s="1"/>
  <c r="AG76" i="1"/>
  <c r="AE76" i="1"/>
  <c r="AC76" i="1"/>
  <c r="AA76" i="1"/>
  <c r="U76" i="1"/>
  <c r="S76" i="1"/>
  <c r="R76" i="1"/>
  <c r="O76" i="1"/>
  <c r="T76" i="1" s="1"/>
  <c r="K76" i="1"/>
  <c r="J76" i="1"/>
  <c r="I76" i="1"/>
  <c r="H76" i="1"/>
  <c r="L76" i="1" s="1"/>
  <c r="AG75" i="1"/>
  <c r="AE75" i="1"/>
  <c r="AC75" i="1"/>
  <c r="AA75" i="1"/>
  <c r="U75" i="1"/>
  <c r="S75" i="1"/>
  <c r="R75" i="1"/>
  <c r="O75" i="1"/>
  <c r="T75" i="1" s="1"/>
  <c r="K75" i="1"/>
  <c r="J75" i="1"/>
  <c r="I75" i="1"/>
  <c r="H75" i="1"/>
  <c r="L75" i="1" s="1"/>
  <c r="AG74" i="1"/>
  <c r="AE74" i="1"/>
  <c r="AC74" i="1"/>
  <c r="AA74" i="1"/>
  <c r="U74" i="1"/>
  <c r="S74" i="1"/>
  <c r="R74" i="1"/>
  <c r="O74" i="1"/>
  <c r="K74" i="1"/>
  <c r="J74" i="1"/>
  <c r="I74" i="1"/>
  <c r="H74" i="1"/>
  <c r="L74" i="1" s="1"/>
  <c r="AG73" i="1"/>
  <c r="AE73" i="1"/>
  <c r="AC73" i="1"/>
  <c r="AA73" i="1"/>
  <c r="U73" i="1"/>
  <c r="S73" i="1"/>
  <c r="R73" i="1"/>
  <c r="O73" i="1"/>
  <c r="T73" i="1" s="1"/>
  <c r="K73" i="1"/>
  <c r="J73" i="1"/>
  <c r="I73" i="1"/>
  <c r="H73" i="1"/>
  <c r="L73" i="1" s="1"/>
  <c r="AG72" i="1"/>
  <c r="AE72" i="1"/>
  <c r="AC72" i="1"/>
  <c r="AA72" i="1"/>
  <c r="U72" i="1"/>
  <c r="S72" i="1"/>
  <c r="R72" i="1"/>
  <c r="O72" i="1"/>
  <c r="K72" i="1"/>
  <c r="J72" i="1"/>
  <c r="I72" i="1"/>
  <c r="H72" i="1"/>
  <c r="L72" i="1" s="1"/>
  <c r="AG71" i="1"/>
  <c r="AE71" i="1"/>
  <c r="AC71" i="1"/>
  <c r="AA71" i="1"/>
  <c r="U71" i="1"/>
  <c r="S71" i="1"/>
  <c r="R71" i="1"/>
  <c r="O71" i="1"/>
  <c r="Q71" i="1" s="1"/>
  <c r="V71" i="1" s="1"/>
  <c r="K71" i="1"/>
  <c r="J71" i="1"/>
  <c r="I71" i="1"/>
  <c r="H71" i="1"/>
  <c r="L71" i="1" s="1"/>
  <c r="AG70" i="1"/>
  <c r="AE70" i="1"/>
  <c r="AC70" i="1"/>
  <c r="AA70" i="1"/>
  <c r="U70" i="1"/>
  <c r="S70" i="1"/>
  <c r="R70" i="1"/>
  <c r="O70" i="1"/>
  <c r="K70" i="1"/>
  <c r="J70" i="1"/>
  <c r="I70" i="1"/>
  <c r="H70" i="1"/>
  <c r="L70" i="1" s="1"/>
  <c r="AG69" i="1"/>
  <c r="AE69" i="1"/>
  <c r="AC69" i="1"/>
  <c r="AA69" i="1"/>
  <c r="U69" i="1"/>
  <c r="S69" i="1"/>
  <c r="R69" i="1"/>
  <c r="O69" i="1"/>
  <c r="K69" i="1"/>
  <c r="J69" i="1"/>
  <c r="I69" i="1"/>
  <c r="H69" i="1"/>
  <c r="L69" i="1" s="1"/>
  <c r="AG68" i="1"/>
  <c r="AE68" i="1"/>
  <c r="AC68" i="1"/>
  <c r="AA68" i="1"/>
  <c r="U68" i="1"/>
  <c r="S68" i="1"/>
  <c r="R68" i="1"/>
  <c r="O68" i="1"/>
  <c r="T68" i="1" s="1"/>
  <c r="K68" i="1"/>
  <c r="J68" i="1"/>
  <c r="I68" i="1"/>
  <c r="H68" i="1"/>
  <c r="L68" i="1" s="1"/>
  <c r="AG67" i="1"/>
  <c r="AE67" i="1"/>
  <c r="AC67" i="1"/>
  <c r="AA67" i="1"/>
  <c r="U67" i="1"/>
  <c r="S67" i="1"/>
  <c r="R67" i="1"/>
  <c r="O67" i="1"/>
  <c r="T67" i="1" s="1"/>
  <c r="K67" i="1"/>
  <c r="J67" i="1"/>
  <c r="I67" i="1"/>
  <c r="H67" i="1"/>
  <c r="L67" i="1" s="1"/>
  <c r="AG66" i="1"/>
  <c r="AE66" i="1"/>
  <c r="AC66" i="1"/>
  <c r="AA66" i="1"/>
  <c r="U66" i="1"/>
  <c r="S66" i="1"/>
  <c r="R66" i="1"/>
  <c r="O66" i="1"/>
  <c r="K66" i="1"/>
  <c r="J66" i="1"/>
  <c r="I66" i="1"/>
  <c r="H66" i="1"/>
  <c r="L66" i="1" s="1"/>
  <c r="AG65" i="1"/>
  <c r="AE65" i="1"/>
  <c r="AC65" i="1"/>
  <c r="AA65" i="1"/>
  <c r="U65" i="1"/>
  <c r="S65" i="1"/>
  <c r="R65" i="1"/>
  <c r="O65" i="1"/>
  <c r="K65" i="1"/>
  <c r="J65" i="1"/>
  <c r="I65" i="1"/>
  <c r="H65" i="1"/>
  <c r="L65" i="1" s="1"/>
  <c r="AG64" i="1"/>
  <c r="AE64" i="1"/>
  <c r="AC64" i="1"/>
  <c r="AA64" i="1"/>
  <c r="U64" i="1"/>
  <c r="S64" i="1"/>
  <c r="R64" i="1"/>
  <c r="O64" i="1"/>
  <c r="Q64" i="1" s="1"/>
  <c r="V64" i="1" s="1"/>
  <c r="K64" i="1"/>
  <c r="J64" i="1"/>
  <c r="I64" i="1"/>
  <c r="H64" i="1"/>
  <c r="L64" i="1" s="1"/>
  <c r="AG63" i="1"/>
  <c r="AE63" i="1"/>
  <c r="AC63" i="1"/>
  <c r="AA63" i="1"/>
  <c r="U63" i="1"/>
  <c r="S63" i="1"/>
  <c r="R63" i="1"/>
  <c r="O63" i="1"/>
  <c r="Q63" i="1" s="1"/>
  <c r="V63" i="1" s="1"/>
  <c r="K63" i="1"/>
  <c r="J63" i="1"/>
  <c r="I63" i="1"/>
  <c r="H63" i="1"/>
  <c r="L63" i="1" s="1"/>
  <c r="AG62" i="1"/>
  <c r="AE62" i="1"/>
  <c r="AC62" i="1"/>
  <c r="AA62" i="1"/>
  <c r="U62" i="1"/>
  <c r="S62" i="1"/>
  <c r="R62" i="1"/>
  <c r="O62" i="1"/>
  <c r="T62" i="1" s="1"/>
  <c r="K62" i="1"/>
  <c r="J62" i="1"/>
  <c r="I62" i="1"/>
  <c r="H62" i="1"/>
  <c r="L62" i="1" s="1"/>
  <c r="AG61" i="1"/>
  <c r="AE61" i="1"/>
  <c r="AC61" i="1"/>
  <c r="AA61" i="1"/>
  <c r="U61" i="1"/>
  <c r="S61" i="1"/>
  <c r="R61" i="1"/>
  <c r="O61" i="1"/>
  <c r="K61" i="1"/>
  <c r="J61" i="1"/>
  <c r="I61" i="1"/>
  <c r="H61" i="1"/>
  <c r="L61" i="1" s="1"/>
  <c r="AG60" i="1"/>
  <c r="AE60" i="1"/>
  <c r="AC60" i="1"/>
  <c r="AA60" i="1"/>
  <c r="U60" i="1"/>
  <c r="S60" i="1"/>
  <c r="R60" i="1"/>
  <c r="O60" i="1"/>
  <c r="T60" i="1" s="1"/>
  <c r="K60" i="1"/>
  <c r="J60" i="1"/>
  <c r="I60" i="1"/>
  <c r="H60" i="1"/>
  <c r="L60" i="1" s="1"/>
  <c r="AG59" i="1"/>
  <c r="AE59" i="1"/>
  <c r="AC59" i="1"/>
  <c r="AA59" i="1"/>
  <c r="U59" i="1"/>
  <c r="S59" i="1"/>
  <c r="R59" i="1"/>
  <c r="O59" i="1"/>
  <c r="T59" i="1" s="1"/>
  <c r="K59" i="1"/>
  <c r="J59" i="1"/>
  <c r="I59" i="1"/>
  <c r="H59" i="1"/>
  <c r="L59" i="1" s="1"/>
  <c r="AG58" i="1"/>
  <c r="AE58" i="1"/>
  <c r="AC58" i="1"/>
  <c r="AA58" i="1"/>
  <c r="U58" i="1"/>
  <c r="S58" i="1"/>
  <c r="R58" i="1"/>
  <c r="O58" i="1"/>
  <c r="K58" i="1"/>
  <c r="J58" i="1"/>
  <c r="I58" i="1"/>
  <c r="H58" i="1"/>
  <c r="L58" i="1" s="1"/>
  <c r="AG57" i="1"/>
  <c r="AE57" i="1"/>
  <c r="AC57" i="1"/>
  <c r="AA57" i="1"/>
  <c r="U57" i="1"/>
  <c r="S57" i="1"/>
  <c r="R57" i="1"/>
  <c r="O57" i="1"/>
  <c r="T57" i="1" s="1"/>
  <c r="K57" i="1"/>
  <c r="J57" i="1"/>
  <c r="I57" i="1"/>
  <c r="H57" i="1"/>
  <c r="L57" i="1" s="1"/>
  <c r="AG56" i="1"/>
  <c r="AE56" i="1"/>
  <c r="AC56" i="1"/>
  <c r="AA56" i="1"/>
  <c r="U56" i="1"/>
  <c r="S56" i="1"/>
  <c r="R56" i="1"/>
  <c r="O56" i="1"/>
  <c r="Q56" i="1" s="1"/>
  <c r="V56" i="1" s="1"/>
  <c r="K56" i="1"/>
  <c r="J56" i="1"/>
  <c r="I56" i="1"/>
  <c r="H56" i="1"/>
  <c r="L56" i="1" s="1"/>
  <c r="AG55" i="1"/>
  <c r="AE55" i="1"/>
  <c r="AC55" i="1"/>
  <c r="AA55" i="1"/>
  <c r="U55" i="1"/>
  <c r="S55" i="1"/>
  <c r="R55" i="1"/>
  <c r="O55" i="1"/>
  <c r="Q55" i="1" s="1"/>
  <c r="V55" i="1" s="1"/>
  <c r="K55" i="1"/>
  <c r="J55" i="1"/>
  <c r="I55" i="1"/>
  <c r="H55" i="1"/>
  <c r="L55" i="1" s="1"/>
  <c r="AG54" i="1"/>
  <c r="AE54" i="1"/>
  <c r="AC54" i="1"/>
  <c r="AA54" i="1"/>
  <c r="U54" i="1"/>
  <c r="S54" i="1"/>
  <c r="R54" i="1"/>
  <c r="O54" i="1"/>
  <c r="K54" i="1"/>
  <c r="J54" i="1"/>
  <c r="I54" i="1"/>
  <c r="H54" i="1"/>
  <c r="L54" i="1" s="1"/>
  <c r="AG53" i="1"/>
  <c r="AE53" i="1"/>
  <c r="AC53" i="1"/>
  <c r="AA53" i="1"/>
  <c r="U53" i="1"/>
  <c r="S53" i="1"/>
  <c r="R53" i="1"/>
  <c r="O53" i="1"/>
  <c r="T53" i="1" s="1"/>
  <c r="K53" i="1"/>
  <c r="J53" i="1"/>
  <c r="I53" i="1"/>
  <c r="H53" i="1"/>
  <c r="L53" i="1" s="1"/>
  <c r="AG52" i="1"/>
  <c r="AE52" i="1"/>
  <c r="AC52" i="1"/>
  <c r="AA52" i="1"/>
  <c r="U52" i="1"/>
  <c r="S52" i="1"/>
  <c r="R52" i="1"/>
  <c r="O52" i="1"/>
  <c r="T52" i="1" s="1"/>
  <c r="K52" i="1"/>
  <c r="J52" i="1"/>
  <c r="I52" i="1"/>
  <c r="H52" i="1"/>
  <c r="L52" i="1" s="1"/>
  <c r="AG51" i="1"/>
  <c r="AE51" i="1"/>
  <c r="AC51" i="1"/>
  <c r="AA51" i="1"/>
  <c r="U51" i="1"/>
  <c r="S51" i="1"/>
  <c r="R51" i="1"/>
  <c r="O51" i="1"/>
  <c r="T51" i="1" s="1"/>
  <c r="K51" i="1"/>
  <c r="J51" i="1"/>
  <c r="I51" i="1"/>
  <c r="H51" i="1"/>
  <c r="L51" i="1" s="1"/>
  <c r="AG50" i="1"/>
  <c r="AE50" i="1"/>
  <c r="AC50" i="1"/>
  <c r="AA50" i="1"/>
  <c r="U50" i="1"/>
  <c r="S50" i="1"/>
  <c r="R50" i="1"/>
  <c r="O50" i="1"/>
  <c r="K50" i="1"/>
  <c r="J50" i="1"/>
  <c r="I50" i="1"/>
  <c r="H50" i="1"/>
  <c r="L50" i="1" s="1"/>
  <c r="AG49" i="1"/>
  <c r="AE49" i="1"/>
  <c r="AC49" i="1"/>
  <c r="AA49" i="1"/>
  <c r="U49" i="1"/>
  <c r="S49" i="1"/>
  <c r="R49" i="1"/>
  <c r="O49" i="1"/>
  <c r="T49" i="1" s="1"/>
  <c r="K49" i="1"/>
  <c r="J49" i="1"/>
  <c r="I49" i="1"/>
  <c r="H49" i="1"/>
  <c r="L49" i="1" s="1"/>
  <c r="AG48" i="1"/>
  <c r="AE48" i="1"/>
  <c r="AC48" i="1"/>
  <c r="AA48" i="1"/>
  <c r="U48" i="1"/>
  <c r="S48" i="1"/>
  <c r="R48" i="1"/>
  <c r="O48" i="1"/>
  <c r="Q48" i="1" s="1"/>
  <c r="V48" i="1" s="1"/>
  <c r="K48" i="1"/>
  <c r="J48" i="1"/>
  <c r="I48" i="1"/>
  <c r="H48" i="1"/>
  <c r="L48" i="1" s="1"/>
  <c r="AG47" i="1"/>
  <c r="AA31" i="3" s="1"/>
  <c r="AE47" i="1"/>
  <c r="AC47" i="1"/>
  <c r="W31" i="3" s="1"/>
  <c r="AA47" i="1"/>
  <c r="Y31" i="3" s="1"/>
  <c r="U47" i="1"/>
  <c r="S47" i="1"/>
  <c r="R47" i="1"/>
  <c r="S31" i="3" s="1"/>
  <c r="O47" i="1"/>
  <c r="P31" i="3" s="1"/>
  <c r="K47" i="1"/>
  <c r="I31" i="3" s="1"/>
  <c r="J47" i="1"/>
  <c r="K31" i="3" s="1"/>
  <c r="I47" i="1"/>
  <c r="H47" i="1"/>
  <c r="L47" i="1" s="1"/>
  <c r="G31" i="3" s="1"/>
  <c r="AG46" i="1"/>
  <c r="AE46" i="1"/>
  <c r="AC46" i="1"/>
  <c r="AA46" i="1"/>
  <c r="U46" i="1"/>
  <c r="S46" i="1"/>
  <c r="R46" i="1"/>
  <c r="O46" i="1"/>
  <c r="T46" i="1" s="1"/>
  <c r="K46" i="1"/>
  <c r="J46" i="1"/>
  <c r="I46" i="1"/>
  <c r="H46" i="1"/>
  <c r="L46" i="1" s="1"/>
  <c r="AG45" i="1"/>
  <c r="AE45" i="1"/>
  <c r="AC45" i="1"/>
  <c r="AA45" i="1"/>
  <c r="U45" i="1"/>
  <c r="S45" i="1"/>
  <c r="R45" i="1"/>
  <c r="O45" i="1"/>
  <c r="Q45" i="1" s="1"/>
  <c r="V45" i="1" s="1"/>
  <c r="L45" i="1"/>
  <c r="K45" i="1"/>
  <c r="J45" i="1"/>
  <c r="I45" i="1"/>
  <c r="H45" i="1"/>
  <c r="AG44" i="1"/>
  <c r="AE44" i="1"/>
  <c r="AC44" i="1"/>
  <c r="AA44" i="1"/>
  <c r="U44" i="1"/>
  <c r="S44" i="1"/>
  <c r="R44" i="1"/>
  <c r="O44" i="1"/>
  <c r="T44" i="1" s="1"/>
  <c r="K44" i="1"/>
  <c r="J44" i="1"/>
  <c r="I44" i="1"/>
  <c r="H44" i="1"/>
  <c r="L44" i="1" s="1"/>
  <c r="AG43" i="1"/>
  <c r="AE43" i="1"/>
  <c r="AC43" i="1"/>
  <c r="AA43" i="1"/>
  <c r="U43" i="1"/>
  <c r="S43" i="1"/>
  <c r="R43" i="1"/>
  <c r="O43" i="1"/>
  <c r="K43" i="1"/>
  <c r="J43" i="1"/>
  <c r="I43" i="1"/>
  <c r="H43" i="1"/>
  <c r="L43" i="1" s="1"/>
  <c r="AG42" i="1"/>
  <c r="AE42" i="1"/>
  <c r="AC42" i="1"/>
  <c r="AA42" i="1"/>
  <c r="U42" i="1"/>
  <c r="S42" i="1"/>
  <c r="R42" i="1"/>
  <c r="O42" i="1"/>
  <c r="K42" i="1"/>
  <c r="J42" i="1"/>
  <c r="I42" i="1"/>
  <c r="H42" i="1"/>
  <c r="L42" i="1" s="1"/>
  <c r="AG41" i="1"/>
  <c r="AE41" i="1"/>
  <c r="AC41" i="1"/>
  <c r="AA41" i="1"/>
  <c r="U41" i="1"/>
  <c r="S41" i="1"/>
  <c r="R41" i="1"/>
  <c r="O41" i="1"/>
  <c r="T41" i="1" s="1"/>
  <c r="K41" i="1"/>
  <c r="J41" i="1"/>
  <c r="I41" i="1"/>
  <c r="H41" i="1"/>
  <c r="L41" i="1" s="1"/>
  <c r="AG40" i="1"/>
  <c r="AE40" i="1"/>
  <c r="AC40" i="1"/>
  <c r="AA40" i="1"/>
  <c r="U40" i="1"/>
  <c r="S40" i="1"/>
  <c r="R40" i="1"/>
  <c r="O40" i="1"/>
  <c r="K40" i="1"/>
  <c r="J40" i="1"/>
  <c r="I40" i="1"/>
  <c r="H40" i="1"/>
  <c r="L40" i="1" s="1"/>
  <c r="AG39" i="1"/>
  <c r="AE39" i="1"/>
  <c r="AC39" i="1"/>
  <c r="AA39" i="1"/>
  <c r="U39" i="1"/>
  <c r="S39" i="1"/>
  <c r="R39" i="1"/>
  <c r="O39" i="1"/>
  <c r="Q39" i="1" s="1"/>
  <c r="V39" i="1" s="1"/>
  <c r="K39" i="1"/>
  <c r="J39" i="1"/>
  <c r="I39" i="1"/>
  <c r="H39" i="1"/>
  <c r="L39" i="1" s="1"/>
  <c r="AG38" i="1"/>
  <c r="AE38" i="1"/>
  <c r="AC38" i="1"/>
  <c r="AA38" i="1"/>
  <c r="U38" i="1"/>
  <c r="S38" i="1"/>
  <c r="R38" i="1"/>
  <c r="O38" i="1"/>
  <c r="T38" i="1" s="1"/>
  <c r="K38" i="1"/>
  <c r="J38" i="1"/>
  <c r="I38" i="1"/>
  <c r="H38" i="1"/>
  <c r="L38" i="1" s="1"/>
  <c r="AG37" i="1"/>
  <c r="AE37" i="1"/>
  <c r="AC37" i="1"/>
  <c r="AA37" i="1"/>
  <c r="U37" i="1"/>
  <c r="S37" i="1"/>
  <c r="R37" i="1"/>
  <c r="O37" i="1"/>
  <c r="Q37" i="1" s="1"/>
  <c r="V37" i="1" s="1"/>
  <c r="K37" i="1"/>
  <c r="J37" i="1"/>
  <c r="I37" i="1"/>
  <c r="H37" i="1"/>
  <c r="L37" i="1" s="1"/>
  <c r="AG36" i="1"/>
  <c r="AE36" i="1"/>
  <c r="AC36" i="1"/>
  <c r="AA36" i="1"/>
  <c r="U36" i="1"/>
  <c r="S36" i="1"/>
  <c r="R36" i="1"/>
  <c r="O36" i="1"/>
  <c r="T36" i="1" s="1"/>
  <c r="K36" i="1"/>
  <c r="J36" i="1"/>
  <c r="I36" i="1"/>
  <c r="H36" i="1"/>
  <c r="L36" i="1" s="1"/>
  <c r="AG35" i="1"/>
  <c r="AE35" i="1"/>
  <c r="AC35" i="1"/>
  <c r="AA35" i="1"/>
  <c r="U35" i="1"/>
  <c r="S35" i="1"/>
  <c r="R35" i="1"/>
  <c r="O35" i="1"/>
  <c r="T35" i="1" s="1"/>
  <c r="K35" i="1"/>
  <c r="J35" i="1"/>
  <c r="I35" i="1"/>
  <c r="H35" i="1"/>
  <c r="L35" i="1" s="1"/>
  <c r="AG34" i="1"/>
  <c r="AE34" i="1"/>
  <c r="AC34" i="1"/>
  <c r="AA34" i="1"/>
  <c r="U34" i="1"/>
  <c r="S34" i="1"/>
  <c r="R34" i="1"/>
  <c r="O34" i="1"/>
  <c r="K34" i="1"/>
  <c r="J34" i="1"/>
  <c r="I34" i="1"/>
  <c r="H34" i="1"/>
  <c r="L34" i="1" s="1"/>
  <c r="AG33" i="1"/>
  <c r="AE33" i="1"/>
  <c r="AC33" i="1"/>
  <c r="AA33" i="1"/>
  <c r="U33" i="1"/>
  <c r="S33" i="1"/>
  <c r="R33" i="1"/>
  <c r="O33" i="1"/>
  <c r="T33" i="1" s="1"/>
  <c r="K33" i="1"/>
  <c r="J33" i="1"/>
  <c r="I33" i="1"/>
  <c r="H33" i="1"/>
  <c r="L33" i="1" s="1"/>
  <c r="AG32" i="1"/>
  <c r="AE32" i="1"/>
  <c r="AC32" i="1"/>
  <c r="AA32" i="1"/>
  <c r="U32" i="1"/>
  <c r="S32" i="1"/>
  <c r="R32" i="1"/>
  <c r="O32" i="1"/>
  <c r="K32" i="1"/>
  <c r="J32" i="1"/>
  <c r="I32" i="1"/>
  <c r="H32" i="1"/>
  <c r="L32" i="1" s="1"/>
  <c r="AG31" i="1"/>
  <c r="AE31" i="1"/>
  <c r="AC31" i="1"/>
  <c r="AA31" i="1"/>
  <c r="U31" i="1"/>
  <c r="S31" i="1"/>
  <c r="R31" i="1"/>
  <c r="O31" i="1"/>
  <c r="Q31" i="1" s="1"/>
  <c r="V31" i="1" s="1"/>
  <c r="K31" i="1"/>
  <c r="J31" i="1"/>
  <c r="I31" i="1"/>
  <c r="H31" i="1"/>
  <c r="L31" i="1" s="1"/>
  <c r="AG30" i="1"/>
  <c r="AE30" i="1"/>
  <c r="AC30" i="1"/>
  <c r="AA30" i="1"/>
  <c r="U30" i="1"/>
  <c r="S30" i="1"/>
  <c r="R30" i="1"/>
  <c r="O30" i="1"/>
  <c r="Q30" i="1" s="1"/>
  <c r="V30" i="1" s="1"/>
  <c r="K30" i="1"/>
  <c r="J30" i="1"/>
  <c r="I30" i="1"/>
  <c r="H30" i="1"/>
  <c r="L30" i="1" s="1"/>
  <c r="AG29" i="1"/>
  <c r="AE29" i="1"/>
  <c r="AC29" i="1"/>
  <c r="AA29" i="1"/>
  <c r="U29" i="1"/>
  <c r="S29" i="1"/>
  <c r="R29" i="1"/>
  <c r="O29" i="1"/>
  <c r="T29" i="1" s="1"/>
  <c r="K29" i="1"/>
  <c r="J29" i="1"/>
  <c r="I29" i="1"/>
  <c r="H29" i="1"/>
  <c r="L29" i="1" s="1"/>
  <c r="AG28" i="1"/>
  <c r="AE28" i="1"/>
  <c r="AC28" i="1"/>
  <c r="AA28" i="1"/>
  <c r="U28" i="1"/>
  <c r="S28" i="1"/>
  <c r="R28" i="1"/>
  <c r="O28" i="1"/>
  <c r="T28" i="1" s="1"/>
  <c r="K28" i="1"/>
  <c r="J28" i="1"/>
  <c r="I28" i="1"/>
  <c r="H28" i="1"/>
  <c r="L28" i="1" s="1"/>
  <c r="AG27" i="1"/>
  <c r="AE27" i="1"/>
  <c r="AC27" i="1"/>
  <c r="AA27" i="1"/>
  <c r="U27" i="1"/>
  <c r="S27" i="1"/>
  <c r="R27" i="1"/>
  <c r="O27" i="1"/>
  <c r="T27" i="1" s="1"/>
  <c r="K27" i="1"/>
  <c r="J27" i="1"/>
  <c r="I27" i="1"/>
  <c r="H27" i="1"/>
  <c r="L27" i="1" s="1"/>
  <c r="AG26" i="1"/>
  <c r="AE26" i="1"/>
  <c r="AC26" i="1"/>
  <c r="AA26" i="1"/>
  <c r="U26" i="1"/>
  <c r="S26" i="1"/>
  <c r="R26" i="1"/>
  <c r="O26" i="1"/>
  <c r="K26" i="1"/>
  <c r="J26" i="1"/>
  <c r="I26" i="1"/>
  <c r="H26" i="1"/>
  <c r="L26" i="1" s="1"/>
  <c r="AG25" i="1"/>
  <c r="AE25" i="1"/>
  <c r="U30" i="3" s="1"/>
  <c r="AC25" i="1"/>
  <c r="W30" i="3" s="1"/>
  <c r="AA25" i="1"/>
  <c r="Y30" i="3" s="1"/>
  <c r="U25" i="1"/>
  <c r="S25" i="1"/>
  <c r="R25" i="1"/>
  <c r="S30" i="3" s="1"/>
  <c r="Q25" i="1"/>
  <c r="V25" i="1" s="1"/>
  <c r="O30" i="3" s="1"/>
  <c r="O25" i="1"/>
  <c r="T25" i="1" s="1"/>
  <c r="Q30" i="3" s="1"/>
  <c r="K25" i="1"/>
  <c r="I30" i="3" s="1"/>
  <c r="J25" i="1"/>
  <c r="K30" i="3" s="1"/>
  <c r="I25" i="1"/>
  <c r="M30" i="3" s="1"/>
  <c r="H25" i="1"/>
  <c r="L25" i="1" s="1"/>
  <c r="G30" i="3" s="1"/>
  <c r="AG24" i="1"/>
  <c r="AE24" i="1"/>
  <c r="AC24" i="1"/>
  <c r="AA24" i="1"/>
  <c r="U24" i="1"/>
  <c r="S24" i="1"/>
  <c r="R24" i="1"/>
  <c r="O24" i="1"/>
  <c r="T24" i="1" s="1"/>
  <c r="K24" i="1"/>
  <c r="J24" i="1"/>
  <c r="I24" i="1"/>
  <c r="H24" i="1"/>
  <c r="L24" i="1" s="1"/>
  <c r="AG23" i="1"/>
  <c r="AE23" i="1"/>
  <c r="AC23" i="1"/>
  <c r="AA23" i="1"/>
  <c r="U23" i="1"/>
  <c r="S23" i="1"/>
  <c r="R23" i="1"/>
  <c r="O23" i="1"/>
  <c r="Q23" i="1" s="1"/>
  <c r="V23" i="1" s="1"/>
  <c r="K23" i="1"/>
  <c r="J23" i="1"/>
  <c r="I23" i="1"/>
  <c r="H23" i="1"/>
  <c r="L23" i="1" s="1"/>
  <c r="AG22" i="1"/>
  <c r="AE22" i="1"/>
  <c r="AC22" i="1"/>
  <c r="AA22" i="1"/>
  <c r="U22" i="1"/>
  <c r="S22" i="1"/>
  <c r="R22" i="1"/>
  <c r="O22" i="1"/>
  <c r="K22" i="1"/>
  <c r="J22" i="1"/>
  <c r="I22" i="1"/>
  <c r="H22" i="1"/>
  <c r="L22" i="1" s="1"/>
  <c r="AG21" i="1"/>
  <c r="AE21" i="1"/>
  <c r="AC21" i="1"/>
  <c r="AA21" i="1"/>
  <c r="U21" i="1"/>
  <c r="S21" i="1"/>
  <c r="R21" i="1"/>
  <c r="O21" i="1"/>
  <c r="K21" i="1"/>
  <c r="J21" i="1"/>
  <c r="I21" i="1"/>
  <c r="H21" i="1"/>
  <c r="L21" i="1" s="1"/>
  <c r="AG20" i="1"/>
  <c r="AE20" i="1"/>
  <c r="AC20" i="1"/>
  <c r="AA20" i="1"/>
  <c r="U20" i="1"/>
  <c r="S20" i="1"/>
  <c r="R20" i="1"/>
  <c r="O20" i="1"/>
  <c r="T20" i="1" s="1"/>
  <c r="K20" i="1"/>
  <c r="J20" i="1"/>
  <c r="I20" i="1"/>
  <c r="H20" i="1"/>
  <c r="L20" i="1" s="1"/>
  <c r="AG19" i="1"/>
  <c r="AE19" i="1"/>
  <c r="AC19" i="1"/>
  <c r="AA19" i="1"/>
  <c r="U19" i="1"/>
  <c r="S19" i="1"/>
  <c r="R19" i="1"/>
  <c r="O19" i="1"/>
  <c r="T19" i="1" s="1"/>
  <c r="K19" i="1"/>
  <c r="J19" i="1"/>
  <c r="I19" i="1"/>
  <c r="H19" i="1"/>
  <c r="L19" i="1" s="1"/>
  <c r="AG18" i="1"/>
  <c r="AE18" i="1"/>
  <c r="AC18" i="1"/>
  <c r="AA18" i="1"/>
  <c r="U18" i="1"/>
  <c r="S18" i="1"/>
  <c r="R18" i="1"/>
  <c r="O18" i="1"/>
  <c r="K18" i="1"/>
  <c r="J18" i="1"/>
  <c r="I18" i="1"/>
  <c r="H18" i="1"/>
  <c r="L18" i="1" s="1"/>
  <c r="AG17" i="1"/>
  <c r="AE17" i="1"/>
  <c r="AC17" i="1"/>
  <c r="AA17" i="1"/>
  <c r="U17" i="1"/>
  <c r="S17" i="1"/>
  <c r="R17" i="1"/>
  <c r="O17" i="1"/>
  <c r="T17" i="1" s="1"/>
  <c r="K17" i="1"/>
  <c r="J17" i="1"/>
  <c r="I17" i="1"/>
  <c r="H17" i="1"/>
  <c r="L17" i="1" s="1"/>
  <c r="AG16" i="1"/>
  <c r="AE16" i="1"/>
  <c r="AC16" i="1"/>
  <c r="AA16" i="1"/>
  <c r="U16" i="1"/>
  <c r="S16" i="1"/>
  <c r="R16" i="1"/>
  <c r="O16" i="1"/>
  <c r="K16" i="1"/>
  <c r="J16" i="1"/>
  <c r="I16" i="1"/>
  <c r="H16" i="1"/>
  <c r="L16" i="1" s="1"/>
  <c r="AG15" i="1"/>
  <c r="AE15" i="1"/>
  <c r="AC15" i="1"/>
  <c r="AA15" i="1"/>
  <c r="U15" i="1"/>
  <c r="S15" i="1"/>
  <c r="R15" i="1"/>
  <c r="O15" i="1"/>
  <c r="K15" i="1"/>
  <c r="J15" i="1"/>
  <c r="I15" i="1"/>
  <c r="H15" i="1"/>
  <c r="L15" i="1" s="1"/>
  <c r="AG14" i="1"/>
  <c r="AE14" i="1"/>
  <c r="AC14" i="1"/>
  <c r="AA14" i="1"/>
  <c r="U14" i="1"/>
  <c r="S14" i="1"/>
  <c r="R14" i="1"/>
  <c r="O14" i="1"/>
  <c r="Q14" i="1" s="1"/>
  <c r="V14" i="1" s="1"/>
  <c r="K14" i="1"/>
  <c r="J14" i="1"/>
  <c r="I14" i="1"/>
  <c r="H14" i="1"/>
  <c r="L14" i="1" s="1"/>
  <c r="AG13" i="1"/>
  <c r="AE13" i="1"/>
  <c r="AC13" i="1"/>
  <c r="AA13" i="1"/>
  <c r="U13" i="1"/>
  <c r="S13" i="1"/>
  <c r="R13" i="1"/>
  <c r="O13" i="1"/>
  <c r="Q13" i="1" s="1"/>
  <c r="V13" i="1" s="1"/>
  <c r="K13" i="1"/>
  <c r="J13" i="1"/>
  <c r="I13" i="1"/>
  <c r="H13" i="1"/>
  <c r="L13" i="1" s="1"/>
  <c r="AG12" i="1"/>
  <c r="AA29" i="3" s="1"/>
  <c r="AE12" i="1"/>
  <c r="U29" i="3" s="1"/>
  <c r="AC12" i="1"/>
  <c r="AA12" i="1"/>
  <c r="Y29" i="3" s="1"/>
  <c r="U12" i="1"/>
  <c r="S12" i="1"/>
  <c r="R12" i="1"/>
  <c r="S29" i="3" s="1"/>
  <c r="O12" i="1"/>
  <c r="T12" i="1" s="1"/>
  <c r="Q29" i="3" s="1"/>
  <c r="K12" i="1"/>
  <c r="I29" i="3" s="1"/>
  <c r="J12" i="1"/>
  <c r="K29" i="3" s="1"/>
  <c r="I12" i="1"/>
  <c r="M29" i="3" s="1"/>
  <c r="H12" i="1"/>
  <c r="L12" i="1" s="1"/>
  <c r="G29" i="3" s="1"/>
  <c r="AG11" i="1"/>
  <c r="AE11" i="1"/>
  <c r="AC11" i="1"/>
  <c r="AA11" i="1"/>
  <c r="U11" i="1"/>
  <c r="S11" i="1"/>
  <c r="R11" i="1"/>
  <c r="O11" i="1"/>
  <c r="T11" i="1" s="1"/>
  <c r="K11" i="1"/>
  <c r="J11" i="1"/>
  <c r="I11" i="1"/>
  <c r="H11" i="1"/>
  <c r="L11" i="1" s="1"/>
  <c r="AG10" i="1"/>
  <c r="AE10" i="1"/>
  <c r="AC10" i="1"/>
  <c r="AA10" i="1"/>
  <c r="U10" i="1"/>
  <c r="S10" i="1"/>
  <c r="R10" i="1"/>
  <c r="O10" i="1"/>
  <c r="K10" i="1"/>
  <c r="J10" i="1"/>
  <c r="I10" i="1"/>
  <c r="H10" i="1"/>
  <c r="L10" i="1" s="1"/>
  <c r="AG9" i="1"/>
  <c r="AE9" i="1"/>
  <c r="AC9" i="1"/>
  <c r="AA9" i="1"/>
  <c r="U9" i="1"/>
  <c r="S9" i="1"/>
  <c r="R9" i="1"/>
  <c r="O9" i="1"/>
  <c r="T9" i="1" s="1"/>
  <c r="K9" i="1"/>
  <c r="J9" i="1"/>
  <c r="I9" i="1"/>
  <c r="H9" i="1"/>
  <c r="L9" i="1" s="1"/>
  <c r="AG8" i="1"/>
  <c r="AE8" i="1"/>
  <c r="AC8" i="1"/>
  <c r="AA8" i="1"/>
  <c r="U8" i="1"/>
  <c r="S8" i="1"/>
  <c r="R8" i="1"/>
  <c r="O8" i="1"/>
  <c r="Q8" i="1" s="1"/>
  <c r="V8" i="1" s="1"/>
  <c r="K8" i="1"/>
  <c r="J8" i="1"/>
  <c r="I8" i="1"/>
  <c r="H8" i="1"/>
  <c r="L8" i="1" s="1"/>
  <c r="AG7" i="1"/>
  <c r="AE7" i="1"/>
  <c r="AC7" i="1"/>
  <c r="AA7" i="1"/>
  <c r="U7" i="1"/>
  <c r="S7" i="1"/>
  <c r="R7" i="1"/>
  <c r="O7" i="1"/>
  <c r="K7" i="1"/>
  <c r="J7" i="1"/>
  <c r="I7" i="1"/>
  <c r="H7" i="1"/>
  <c r="L7" i="1" s="1"/>
  <c r="AG5" i="1"/>
  <c r="AA28" i="3" s="1"/>
  <c r="AE5" i="1"/>
  <c r="AC5" i="1"/>
  <c r="AA5" i="1"/>
  <c r="Y28" i="3" s="1"/>
  <c r="U5" i="1"/>
  <c r="S5" i="1"/>
  <c r="R5" i="1"/>
  <c r="S28" i="3" s="1"/>
  <c r="O5" i="1"/>
  <c r="Q5" i="1" s="1"/>
  <c r="V5" i="1" s="1"/>
  <c r="O28" i="3" s="1"/>
  <c r="K5" i="1"/>
  <c r="I28" i="3" s="1"/>
  <c r="J5" i="1"/>
  <c r="I5" i="1"/>
  <c r="M28" i="3" s="1"/>
  <c r="H5" i="1"/>
  <c r="L5" i="1" s="1"/>
  <c r="G28" i="3" s="1"/>
  <c r="AG4" i="1"/>
  <c r="AE4" i="1"/>
  <c r="AC4" i="1"/>
  <c r="AA4" i="1"/>
  <c r="U4" i="1"/>
  <c r="S4" i="1"/>
  <c r="R4" i="1"/>
  <c r="O4" i="1"/>
  <c r="T4" i="1" s="1"/>
  <c r="K4" i="1"/>
  <c r="J4" i="1"/>
  <c r="I4" i="1"/>
  <c r="H4" i="1"/>
  <c r="L4" i="1" s="1"/>
  <c r="AG3" i="1"/>
  <c r="AE3" i="1"/>
  <c r="AC3" i="1"/>
  <c r="AA3" i="1"/>
  <c r="U3" i="1"/>
  <c r="S3" i="1"/>
  <c r="R3" i="1"/>
  <c r="O3" i="1"/>
  <c r="T3" i="1" s="1"/>
  <c r="K3" i="1"/>
  <c r="J3" i="1"/>
  <c r="I3" i="1"/>
  <c r="H3" i="1"/>
  <c r="L3" i="1" s="1"/>
  <c r="AG2" i="1"/>
  <c r="AE2" i="1"/>
  <c r="AC2" i="1"/>
  <c r="AA2" i="1"/>
  <c r="U2" i="1"/>
  <c r="S2" i="1"/>
  <c r="R2" i="1"/>
  <c r="O2" i="1"/>
  <c r="T2" i="1" s="1"/>
  <c r="K2" i="1"/>
  <c r="J2" i="1"/>
  <c r="I2" i="1"/>
  <c r="H2" i="1"/>
  <c r="L2" i="1" s="1"/>
  <c r="AA96" i="3"/>
  <c r="Z96" i="3"/>
  <c r="Y96" i="3"/>
  <c r="X96" i="3"/>
  <c r="V96" i="3"/>
  <c r="U96" i="3"/>
  <c r="T96" i="3"/>
  <c r="S96" i="3"/>
  <c r="R96" i="3"/>
  <c r="Q96" i="3"/>
  <c r="P96" i="3"/>
  <c r="L96" i="3"/>
  <c r="K96" i="3"/>
  <c r="J96" i="3"/>
  <c r="I96" i="3"/>
  <c r="H96" i="3"/>
  <c r="G96" i="3"/>
  <c r="E96" i="3"/>
  <c r="D96" i="3"/>
  <c r="C96" i="3"/>
  <c r="B96" i="3"/>
  <c r="AA95" i="3"/>
  <c r="Z95" i="3"/>
  <c r="Y95" i="3"/>
  <c r="X95" i="3"/>
  <c r="W95" i="3"/>
  <c r="V95" i="3"/>
  <c r="U95" i="3"/>
  <c r="T95" i="3"/>
  <c r="R95" i="3"/>
  <c r="P95" i="3"/>
  <c r="M95" i="3"/>
  <c r="L95" i="3"/>
  <c r="K95" i="3"/>
  <c r="J95" i="3"/>
  <c r="I95" i="3"/>
  <c r="H95" i="3"/>
  <c r="F95" i="3"/>
  <c r="E95" i="3"/>
  <c r="D95" i="3"/>
  <c r="C95" i="3"/>
  <c r="B95" i="3"/>
  <c r="AA94" i="3"/>
  <c r="Z94" i="3"/>
  <c r="Y94" i="3"/>
  <c r="X94" i="3"/>
  <c r="W94" i="3"/>
  <c r="V94" i="3"/>
  <c r="U94" i="3"/>
  <c r="T94" i="3"/>
  <c r="R94" i="3"/>
  <c r="M94" i="3"/>
  <c r="L94" i="3"/>
  <c r="K94" i="3"/>
  <c r="J94" i="3"/>
  <c r="I94" i="3"/>
  <c r="H94" i="3"/>
  <c r="G94" i="3"/>
  <c r="F94" i="3"/>
  <c r="E94" i="3"/>
  <c r="D94" i="3"/>
  <c r="C94" i="3"/>
  <c r="B94" i="3"/>
  <c r="AA93" i="3"/>
  <c r="Z93" i="3"/>
  <c r="Y93" i="3"/>
  <c r="X93" i="3"/>
  <c r="V93" i="3"/>
  <c r="U93" i="3"/>
  <c r="T93" i="3"/>
  <c r="S93" i="3"/>
  <c r="R93" i="3"/>
  <c r="Q93" i="3"/>
  <c r="P93" i="3"/>
  <c r="M93" i="3"/>
  <c r="L93" i="3"/>
  <c r="J93" i="3"/>
  <c r="I93" i="3"/>
  <c r="H93" i="3"/>
  <c r="G93" i="3"/>
  <c r="F93" i="3"/>
  <c r="E93" i="3"/>
  <c r="D93" i="3"/>
  <c r="C93" i="3"/>
  <c r="B93" i="3"/>
  <c r="Z86" i="3"/>
  <c r="Y86" i="3"/>
  <c r="X86" i="3"/>
  <c r="W86" i="3"/>
  <c r="V86" i="3"/>
  <c r="T86" i="3"/>
  <c r="S86" i="3"/>
  <c r="R86" i="3"/>
  <c r="P86" i="3"/>
  <c r="M86" i="3"/>
  <c r="L86" i="3"/>
  <c r="K86" i="3"/>
  <c r="J86" i="3"/>
  <c r="H86" i="3"/>
  <c r="G86" i="3"/>
  <c r="F86" i="3"/>
  <c r="E86" i="3"/>
  <c r="D86" i="3"/>
  <c r="C86" i="3"/>
  <c r="B86" i="3"/>
  <c r="Z85" i="3"/>
  <c r="X85" i="3"/>
  <c r="W85" i="3"/>
  <c r="V85" i="3"/>
  <c r="U85" i="3"/>
  <c r="T85" i="3"/>
  <c r="S85" i="3"/>
  <c r="R85" i="3"/>
  <c r="M85" i="3"/>
  <c r="L85" i="3"/>
  <c r="K85" i="3"/>
  <c r="J85" i="3"/>
  <c r="I85" i="3"/>
  <c r="H85" i="3"/>
  <c r="G85" i="3"/>
  <c r="F85" i="3"/>
  <c r="E85" i="3"/>
  <c r="D85" i="3"/>
  <c r="C85" i="3"/>
  <c r="B85" i="3"/>
  <c r="AA84" i="3"/>
  <c r="Z84" i="3"/>
  <c r="X84" i="3"/>
  <c r="W84" i="3"/>
  <c r="V84" i="3"/>
  <c r="U84" i="3"/>
  <c r="T84" i="3"/>
  <c r="R84" i="3"/>
  <c r="P84" i="3"/>
  <c r="M84" i="3"/>
  <c r="L84" i="3"/>
  <c r="K84" i="3"/>
  <c r="J84" i="3"/>
  <c r="I84" i="3"/>
  <c r="H84" i="3"/>
  <c r="E84" i="3"/>
  <c r="D84" i="3"/>
  <c r="C84" i="3"/>
  <c r="B84" i="3"/>
  <c r="AA83" i="3"/>
  <c r="Z83" i="3"/>
  <c r="Y83" i="3"/>
  <c r="X83" i="3"/>
  <c r="W83" i="3"/>
  <c r="V83" i="3"/>
  <c r="U83" i="3"/>
  <c r="T83" i="3"/>
  <c r="R83" i="3"/>
  <c r="P83" i="3"/>
  <c r="O83" i="3"/>
  <c r="N83" i="3"/>
  <c r="M83" i="3"/>
  <c r="L83" i="3"/>
  <c r="K83" i="3"/>
  <c r="J83" i="3"/>
  <c r="H83" i="3"/>
  <c r="G83" i="3"/>
  <c r="F83" i="3"/>
  <c r="E83" i="3"/>
  <c r="D83" i="3"/>
  <c r="C83" i="3"/>
  <c r="B83" i="3"/>
  <c r="AA82" i="3"/>
  <c r="Z82" i="3"/>
  <c r="Y82" i="3"/>
  <c r="X82" i="3"/>
  <c r="V82" i="3"/>
  <c r="T82" i="3"/>
  <c r="S82" i="3"/>
  <c r="R82" i="3"/>
  <c r="P82" i="3"/>
  <c r="L82" i="3"/>
  <c r="J82" i="3"/>
  <c r="I82" i="3"/>
  <c r="H82" i="3"/>
  <c r="G82" i="3"/>
  <c r="F82" i="3"/>
  <c r="E82" i="3"/>
  <c r="D82" i="3"/>
  <c r="C82" i="3"/>
  <c r="B82" i="3"/>
  <c r="AA77" i="3"/>
  <c r="Z77" i="3"/>
  <c r="X77" i="3"/>
  <c r="V77" i="3"/>
  <c r="U77" i="3"/>
  <c r="T77" i="3"/>
  <c r="S77" i="3"/>
  <c r="R77" i="3"/>
  <c r="Q77" i="3"/>
  <c r="P77" i="3"/>
  <c r="L77" i="3"/>
  <c r="K77" i="3"/>
  <c r="J77" i="3"/>
  <c r="I77" i="3"/>
  <c r="H77" i="3"/>
  <c r="G77" i="3"/>
  <c r="F77" i="3"/>
  <c r="E77" i="3"/>
  <c r="D77" i="3"/>
  <c r="C77" i="3"/>
  <c r="B77" i="3"/>
  <c r="AA75" i="3"/>
  <c r="Z75" i="3"/>
  <c r="X75" i="3"/>
  <c r="W75" i="3"/>
  <c r="V75" i="3"/>
  <c r="T75" i="3"/>
  <c r="S75" i="3"/>
  <c r="R75" i="3"/>
  <c r="M75" i="3"/>
  <c r="L75" i="3"/>
  <c r="J75" i="3"/>
  <c r="H75" i="3"/>
  <c r="F75" i="3"/>
  <c r="E75" i="3"/>
  <c r="D75" i="3"/>
  <c r="C75" i="3"/>
  <c r="B75" i="3"/>
  <c r="Z74" i="3"/>
  <c r="X74" i="3"/>
  <c r="V74" i="3"/>
  <c r="U74" i="3"/>
  <c r="T74" i="3"/>
  <c r="S74" i="3"/>
  <c r="R74" i="3"/>
  <c r="M74" i="3"/>
  <c r="L74" i="3"/>
  <c r="K74" i="3"/>
  <c r="J74" i="3"/>
  <c r="H74" i="3"/>
  <c r="E74" i="3"/>
  <c r="D74" i="3"/>
  <c r="C74" i="3"/>
  <c r="B74" i="3"/>
  <c r="AA73" i="3"/>
  <c r="Z73" i="3"/>
  <c r="X73" i="3"/>
  <c r="W73" i="3"/>
  <c r="V73" i="3"/>
  <c r="T73" i="3"/>
  <c r="S73" i="3"/>
  <c r="R73" i="3"/>
  <c r="P73" i="3"/>
  <c r="M73" i="3"/>
  <c r="L73" i="3"/>
  <c r="J73" i="3"/>
  <c r="I73" i="3"/>
  <c r="H73" i="3"/>
  <c r="E73" i="3"/>
  <c r="D73" i="3"/>
  <c r="C73" i="3"/>
  <c r="B73" i="3"/>
  <c r="Z72" i="3"/>
  <c r="X72" i="3"/>
  <c r="W72" i="3"/>
  <c r="V72" i="3"/>
  <c r="U72" i="3"/>
  <c r="T72" i="3"/>
  <c r="S72" i="3"/>
  <c r="R72" i="3"/>
  <c r="M72" i="3"/>
  <c r="L72" i="3"/>
  <c r="K72" i="3"/>
  <c r="J72" i="3"/>
  <c r="I72" i="3"/>
  <c r="H72" i="3"/>
  <c r="E72" i="3"/>
  <c r="D72" i="3"/>
  <c r="C72" i="3"/>
  <c r="B72" i="3"/>
  <c r="AA69" i="3"/>
  <c r="Z69" i="3"/>
  <c r="X69" i="3"/>
  <c r="W69" i="3"/>
  <c r="V69" i="3"/>
  <c r="U69" i="3"/>
  <c r="T69" i="3"/>
  <c r="S69" i="3"/>
  <c r="R69" i="3"/>
  <c r="Q69" i="3"/>
  <c r="P69" i="3"/>
  <c r="M69" i="3"/>
  <c r="L69" i="3"/>
  <c r="K69" i="3"/>
  <c r="J69" i="3"/>
  <c r="I69" i="3"/>
  <c r="H69" i="3"/>
  <c r="E69" i="3"/>
  <c r="D69" i="3"/>
  <c r="C69" i="3"/>
  <c r="B69" i="3"/>
  <c r="AA67" i="3"/>
  <c r="Z67" i="3"/>
  <c r="Y67" i="3"/>
  <c r="X67" i="3"/>
  <c r="V67" i="3"/>
  <c r="T67" i="3"/>
  <c r="R67" i="3"/>
  <c r="P67" i="3"/>
  <c r="O67" i="3"/>
  <c r="N67" i="3"/>
  <c r="L67" i="3"/>
  <c r="J67" i="3"/>
  <c r="I67" i="3"/>
  <c r="H67" i="3"/>
  <c r="G67" i="3"/>
  <c r="F67" i="3"/>
  <c r="E67" i="3"/>
  <c r="D67" i="3"/>
  <c r="C67" i="3"/>
  <c r="B67" i="3"/>
  <c r="AA66" i="3"/>
  <c r="Z66" i="3"/>
  <c r="Y66" i="3"/>
  <c r="X66" i="3"/>
  <c r="W66" i="3"/>
  <c r="V66" i="3"/>
  <c r="U66" i="3"/>
  <c r="T66" i="3"/>
  <c r="R66" i="3"/>
  <c r="Q66" i="3"/>
  <c r="P66" i="3"/>
  <c r="M66" i="3"/>
  <c r="L66" i="3"/>
  <c r="K66" i="3"/>
  <c r="J66" i="3"/>
  <c r="I66" i="3"/>
  <c r="H66" i="3"/>
  <c r="E66" i="3"/>
  <c r="D66" i="3"/>
  <c r="C66" i="3"/>
  <c r="B66" i="3"/>
  <c r="AA65" i="3"/>
  <c r="Z65" i="3"/>
  <c r="Y65" i="3"/>
  <c r="X65" i="3"/>
  <c r="W65" i="3"/>
  <c r="V65" i="3"/>
  <c r="T65" i="3"/>
  <c r="S65" i="3"/>
  <c r="R65" i="3"/>
  <c r="P65" i="3"/>
  <c r="M65" i="3"/>
  <c r="L65" i="3"/>
  <c r="J65" i="3"/>
  <c r="H65" i="3"/>
  <c r="E65" i="3"/>
  <c r="D65" i="3"/>
  <c r="C65" i="3"/>
  <c r="B65" i="3"/>
  <c r="Z63" i="3"/>
  <c r="Y63" i="3"/>
  <c r="X63" i="3"/>
  <c r="W63" i="3"/>
  <c r="V63" i="3"/>
  <c r="U63" i="3"/>
  <c r="T63" i="3"/>
  <c r="R63" i="3"/>
  <c r="M63" i="3"/>
  <c r="L63" i="3"/>
  <c r="K63" i="3"/>
  <c r="J63" i="3"/>
  <c r="H63" i="3"/>
  <c r="G63" i="3"/>
  <c r="F63" i="3"/>
  <c r="E63" i="3"/>
  <c r="D63" i="3"/>
  <c r="C63" i="3"/>
  <c r="B63" i="3"/>
  <c r="AA62" i="3"/>
  <c r="Z62" i="3"/>
  <c r="X62" i="3"/>
  <c r="V62" i="3"/>
  <c r="T62" i="3"/>
  <c r="S62" i="3"/>
  <c r="R62" i="3"/>
  <c r="P62" i="3"/>
  <c r="L62" i="3"/>
  <c r="J62" i="3"/>
  <c r="H62" i="3"/>
  <c r="E62" i="3"/>
  <c r="D62" i="3"/>
  <c r="C62" i="3"/>
  <c r="B62" i="3"/>
  <c r="Z61" i="3"/>
  <c r="X61" i="3"/>
  <c r="V61" i="3"/>
  <c r="T61" i="3"/>
  <c r="S61" i="3"/>
  <c r="R61" i="3"/>
  <c r="Q61" i="3"/>
  <c r="L61" i="3"/>
  <c r="K61" i="3"/>
  <c r="J61" i="3"/>
  <c r="I61" i="3"/>
  <c r="H61" i="3"/>
  <c r="E61" i="3"/>
  <c r="D61" i="3"/>
  <c r="C61" i="3"/>
  <c r="B61" i="3"/>
  <c r="Z60" i="3"/>
  <c r="X60" i="3"/>
  <c r="V60" i="3"/>
  <c r="U60" i="3"/>
  <c r="T60" i="3"/>
  <c r="S60" i="3"/>
  <c r="R60" i="3"/>
  <c r="L60" i="3"/>
  <c r="J60" i="3"/>
  <c r="I60" i="3"/>
  <c r="H60" i="3"/>
  <c r="G60" i="3"/>
  <c r="E60" i="3"/>
  <c r="D60" i="3"/>
  <c r="C60" i="3"/>
  <c r="B60" i="3"/>
  <c r="Z58" i="3"/>
  <c r="Y58" i="3"/>
  <c r="X58" i="3"/>
  <c r="V58" i="3"/>
  <c r="U58" i="3"/>
  <c r="T58" i="3"/>
  <c r="R58" i="3"/>
  <c r="Q58" i="3"/>
  <c r="P58" i="3"/>
  <c r="L58" i="3"/>
  <c r="K58" i="3"/>
  <c r="J58" i="3"/>
  <c r="H58" i="3"/>
  <c r="E58" i="3"/>
  <c r="D58" i="3"/>
  <c r="C58" i="3"/>
  <c r="B58" i="3"/>
  <c r="AA55" i="3"/>
  <c r="Z55" i="3"/>
  <c r="X55" i="3"/>
  <c r="W55" i="3"/>
  <c r="V55" i="3"/>
  <c r="U55" i="3"/>
  <c r="T55" i="3"/>
  <c r="R55" i="3"/>
  <c r="P55" i="3"/>
  <c r="L55" i="3"/>
  <c r="K55" i="3"/>
  <c r="J55" i="3"/>
  <c r="I55" i="3"/>
  <c r="H55" i="3"/>
  <c r="E55" i="3"/>
  <c r="D55" i="3"/>
  <c r="C55" i="3"/>
  <c r="B55" i="3"/>
  <c r="Z52" i="3"/>
  <c r="X52" i="3"/>
  <c r="W52" i="3"/>
  <c r="V52" i="3"/>
  <c r="T52" i="3"/>
  <c r="S52" i="3"/>
  <c r="R52" i="3"/>
  <c r="M52" i="3"/>
  <c r="L52" i="3"/>
  <c r="K52" i="3"/>
  <c r="J52" i="3"/>
  <c r="H52" i="3"/>
  <c r="G52" i="3"/>
  <c r="E52" i="3"/>
  <c r="D52" i="3"/>
  <c r="C52" i="3"/>
  <c r="B52" i="3"/>
  <c r="Z51" i="3"/>
  <c r="X51" i="3"/>
  <c r="V51" i="3"/>
  <c r="T51" i="3"/>
  <c r="S51" i="3"/>
  <c r="R51" i="3"/>
  <c r="L51" i="3"/>
  <c r="K51" i="3"/>
  <c r="J51" i="3"/>
  <c r="H51" i="3"/>
  <c r="E51" i="3"/>
  <c r="D51" i="3"/>
  <c r="C51" i="3"/>
  <c r="B51" i="3"/>
  <c r="Z50" i="3"/>
  <c r="X50" i="3"/>
  <c r="V50" i="3"/>
  <c r="U50" i="3"/>
  <c r="T50" i="3"/>
  <c r="S50" i="3"/>
  <c r="R50" i="3"/>
  <c r="L50" i="3"/>
  <c r="J50" i="3"/>
  <c r="I50" i="3"/>
  <c r="H50" i="3"/>
  <c r="F50" i="3"/>
  <c r="E50" i="3"/>
  <c r="D50" i="3"/>
  <c r="C50" i="3"/>
  <c r="B50" i="3"/>
  <c r="Z49" i="3"/>
  <c r="X49" i="3"/>
  <c r="V49" i="3"/>
  <c r="T49" i="3"/>
  <c r="R49" i="3"/>
  <c r="P49" i="3"/>
  <c r="L49" i="3"/>
  <c r="J49" i="3"/>
  <c r="H49" i="3"/>
  <c r="E49" i="3"/>
  <c r="D49" i="3"/>
  <c r="C49" i="3"/>
  <c r="B49" i="3"/>
  <c r="AA48" i="3"/>
  <c r="Z48" i="3"/>
  <c r="X48" i="3"/>
  <c r="V48" i="3"/>
  <c r="T48" i="3"/>
  <c r="R48" i="3"/>
  <c r="P48" i="3"/>
  <c r="L48" i="3"/>
  <c r="J48" i="3"/>
  <c r="I48" i="3"/>
  <c r="H48" i="3"/>
  <c r="E48" i="3"/>
  <c r="D48" i="3"/>
  <c r="C48" i="3"/>
  <c r="B48" i="3"/>
  <c r="Z47" i="3"/>
  <c r="Y47" i="3"/>
  <c r="X47" i="3"/>
  <c r="V47" i="3"/>
  <c r="T47" i="3"/>
  <c r="R47" i="3"/>
  <c r="M47" i="3"/>
  <c r="L47" i="3"/>
  <c r="J47" i="3"/>
  <c r="H47" i="3"/>
  <c r="G47" i="3"/>
  <c r="E47" i="3"/>
  <c r="D47" i="3"/>
  <c r="C47" i="3"/>
  <c r="B47" i="3"/>
  <c r="AA43" i="3"/>
  <c r="Z43" i="3"/>
  <c r="X43" i="3"/>
  <c r="V43" i="3"/>
  <c r="U43" i="3"/>
  <c r="T43" i="3"/>
  <c r="R43" i="3"/>
  <c r="Q43" i="3"/>
  <c r="L43" i="3"/>
  <c r="J43" i="3"/>
  <c r="I43" i="3"/>
  <c r="H43" i="3"/>
  <c r="G43" i="3"/>
  <c r="F43" i="3"/>
  <c r="E43" i="3"/>
  <c r="D43" i="3"/>
  <c r="C43" i="3"/>
  <c r="B43" i="3"/>
  <c r="Z42" i="3"/>
  <c r="X42" i="3"/>
  <c r="W42" i="3"/>
  <c r="V42" i="3"/>
  <c r="T42" i="3"/>
  <c r="S42" i="3"/>
  <c r="R42" i="3"/>
  <c r="P42" i="3"/>
  <c r="L42" i="3"/>
  <c r="J42" i="3"/>
  <c r="H42" i="3"/>
  <c r="E42" i="3"/>
  <c r="D42" i="3"/>
  <c r="C42" i="3"/>
  <c r="B42" i="3"/>
  <c r="Z41" i="3"/>
  <c r="Y41" i="3"/>
  <c r="X41" i="3"/>
  <c r="W41" i="3"/>
  <c r="V41" i="3"/>
  <c r="T41" i="3"/>
  <c r="R41" i="3"/>
  <c r="L41" i="3"/>
  <c r="J41" i="3"/>
  <c r="H41" i="3"/>
  <c r="G41" i="3"/>
  <c r="F41" i="3"/>
  <c r="E41" i="3"/>
  <c r="D41" i="3"/>
  <c r="C41" i="3"/>
  <c r="B41" i="3"/>
  <c r="Z40" i="3"/>
  <c r="X40" i="3"/>
  <c r="V40" i="3"/>
  <c r="T40" i="3"/>
  <c r="R40" i="3"/>
  <c r="L40" i="3"/>
  <c r="J40" i="3"/>
  <c r="H40" i="3"/>
  <c r="E40" i="3"/>
  <c r="D40" i="3"/>
  <c r="C40" i="3"/>
  <c r="B40" i="3"/>
  <c r="AA39" i="3"/>
  <c r="Z39" i="3"/>
  <c r="Y39" i="3"/>
  <c r="X39" i="3"/>
  <c r="V39" i="3"/>
  <c r="T39" i="3"/>
  <c r="R39" i="3"/>
  <c r="L39" i="3"/>
  <c r="J39" i="3"/>
  <c r="H39" i="3"/>
  <c r="F39" i="3"/>
  <c r="E39" i="3"/>
  <c r="D39" i="3"/>
  <c r="C39" i="3"/>
  <c r="B39" i="3"/>
  <c r="Z37" i="3"/>
  <c r="X37" i="3"/>
  <c r="V37" i="3"/>
  <c r="U37" i="3"/>
  <c r="T37" i="3"/>
  <c r="S37" i="3"/>
  <c r="R37" i="3"/>
  <c r="L37" i="3"/>
  <c r="J37" i="3"/>
  <c r="H37" i="3"/>
  <c r="E37" i="3"/>
  <c r="D37" i="3"/>
  <c r="C37" i="3"/>
  <c r="B37" i="3"/>
  <c r="AA35" i="3"/>
  <c r="Z35" i="3"/>
  <c r="X35" i="3"/>
  <c r="W35" i="3"/>
  <c r="V35" i="3"/>
  <c r="U35" i="3"/>
  <c r="T35" i="3"/>
  <c r="R35" i="3"/>
  <c r="P35" i="3"/>
  <c r="L35" i="3"/>
  <c r="J35" i="3"/>
  <c r="I35" i="3"/>
  <c r="H35" i="3"/>
  <c r="E35" i="3"/>
  <c r="D35" i="3"/>
  <c r="B35" i="3"/>
  <c r="Z34" i="3"/>
  <c r="X34" i="3"/>
  <c r="W34" i="3"/>
  <c r="V34" i="3"/>
  <c r="T34" i="3"/>
  <c r="R34" i="3"/>
  <c r="L34" i="3"/>
  <c r="J34" i="3"/>
  <c r="H34" i="3"/>
  <c r="E34" i="3"/>
  <c r="D34" i="3"/>
  <c r="C34" i="3"/>
  <c r="B34" i="3"/>
  <c r="AA33" i="3"/>
  <c r="Z33" i="3"/>
  <c r="X33" i="3"/>
  <c r="W33" i="3"/>
  <c r="V33" i="3"/>
  <c r="T33" i="3"/>
  <c r="R33" i="3"/>
  <c r="N33" i="3"/>
  <c r="L33" i="3"/>
  <c r="K33" i="3"/>
  <c r="J33" i="3"/>
  <c r="H33" i="3"/>
  <c r="E33" i="3"/>
  <c r="D33" i="3"/>
  <c r="C33" i="3"/>
  <c r="B33" i="3"/>
  <c r="Z31" i="3"/>
  <c r="X31" i="3"/>
  <c r="V31" i="3"/>
  <c r="U31" i="3"/>
  <c r="T31" i="3"/>
  <c r="R31" i="3"/>
  <c r="M31" i="3"/>
  <c r="L31" i="3"/>
  <c r="J31" i="3"/>
  <c r="H31" i="3"/>
  <c r="E31" i="3"/>
  <c r="D31" i="3"/>
  <c r="C31" i="3"/>
  <c r="B31" i="3"/>
  <c r="AA30" i="3"/>
  <c r="Z30" i="3"/>
  <c r="X30" i="3"/>
  <c r="V30" i="3"/>
  <c r="T30" i="3"/>
  <c r="R30" i="3"/>
  <c r="P30" i="3"/>
  <c r="L30" i="3"/>
  <c r="J30" i="3"/>
  <c r="H30" i="3"/>
  <c r="E30" i="3"/>
  <c r="D30" i="3"/>
  <c r="C30" i="3"/>
  <c r="B30" i="3"/>
  <c r="Z29" i="3"/>
  <c r="X29" i="3"/>
  <c r="W29" i="3"/>
  <c r="V29" i="3"/>
  <c r="T29" i="3"/>
  <c r="R29" i="3"/>
  <c r="L29" i="3"/>
  <c r="J29" i="3"/>
  <c r="H29" i="3"/>
  <c r="E29" i="3"/>
  <c r="D29" i="3"/>
  <c r="C29" i="3"/>
  <c r="B29" i="3"/>
  <c r="Z28" i="3"/>
  <c r="X28" i="3"/>
  <c r="W28" i="3"/>
  <c r="V28" i="3"/>
  <c r="U28" i="3"/>
  <c r="T28" i="3"/>
  <c r="R28" i="3"/>
  <c r="L28" i="3"/>
  <c r="K28" i="3"/>
  <c r="J28" i="3"/>
  <c r="H28" i="3"/>
  <c r="E28" i="3"/>
  <c r="D28" i="3"/>
  <c r="C28" i="3"/>
  <c r="B28" i="3"/>
  <c r="D15" i="3" l="1"/>
  <c r="T15" i="3"/>
  <c r="L15" i="3"/>
  <c r="Z14" i="3"/>
  <c r="R14" i="3"/>
  <c r="J14" i="3"/>
  <c r="Y13" i="3"/>
  <c r="I13" i="3"/>
  <c r="S15" i="3"/>
  <c r="K15" i="3"/>
  <c r="Y14" i="3"/>
  <c r="I14" i="3"/>
  <c r="X13" i="3"/>
  <c r="AA15" i="3"/>
  <c r="Z15" i="3"/>
  <c r="R15" i="3"/>
  <c r="J15" i="3"/>
  <c r="X14" i="3"/>
  <c r="H14" i="3"/>
  <c r="W13" i="3"/>
  <c r="Q15" i="3"/>
  <c r="W14" i="3"/>
  <c r="Y15" i="3"/>
  <c r="I15" i="3"/>
  <c r="V13" i="3"/>
  <c r="X15" i="3"/>
  <c r="P15" i="3"/>
  <c r="H15" i="3"/>
  <c r="V14" i="3"/>
  <c r="E14" i="3"/>
  <c r="U13" i="3"/>
  <c r="E13" i="3"/>
  <c r="S14" i="3"/>
  <c r="R13" i="3"/>
  <c r="W15" i="3"/>
  <c r="O15" i="3"/>
  <c r="G15" i="3"/>
  <c r="U14" i="3"/>
  <c r="D14" i="3"/>
  <c r="T13" i="3"/>
  <c r="L13" i="3"/>
  <c r="D13" i="3"/>
  <c r="AA14" i="3"/>
  <c r="Z13" i="3"/>
  <c r="F14" i="3"/>
  <c r="V15" i="3"/>
  <c r="N15" i="3"/>
  <c r="E15" i="3"/>
  <c r="T14" i="3"/>
  <c r="L14" i="3"/>
  <c r="AA13" i="3"/>
  <c r="S13" i="3"/>
  <c r="F15" i="3"/>
  <c r="M15" i="3"/>
  <c r="J13" i="3"/>
  <c r="H13" i="3"/>
  <c r="U15" i="3"/>
  <c r="X345" i="1"/>
  <c r="Q437" i="1"/>
  <c r="V437" i="1" s="1"/>
  <c r="Q617" i="1"/>
  <c r="Q672" i="1"/>
  <c r="V672" i="1" s="1"/>
  <c r="P85" i="3"/>
  <c r="T8" i="1"/>
  <c r="Q153" i="1"/>
  <c r="V153" i="1" s="1"/>
  <c r="T255" i="1"/>
  <c r="F84" i="3"/>
  <c r="F51" i="3"/>
  <c r="F72" i="3"/>
  <c r="T441" i="1"/>
  <c r="T631" i="1"/>
  <c r="F74" i="3"/>
  <c r="P33" i="3"/>
  <c r="N49" i="3"/>
  <c r="N73" i="3"/>
  <c r="Q9" i="1"/>
  <c r="V9" i="1" s="1"/>
  <c r="F33" i="3"/>
  <c r="X24" i="1"/>
  <c r="P47" i="3"/>
  <c r="Q4" i="1"/>
  <c r="V4" i="1" s="1"/>
  <c r="T109" i="1"/>
  <c r="Q285" i="1"/>
  <c r="V285" i="1" s="1"/>
  <c r="X419" i="1"/>
  <c r="Q504" i="1"/>
  <c r="V504" i="1" s="1"/>
  <c r="Q549" i="1"/>
  <c r="V549" i="1" s="1"/>
  <c r="X666" i="1"/>
  <c r="P41" i="3"/>
  <c r="T83" i="1"/>
  <c r="Q91" i="1"/>
  <c r="V91" i="1" s="1"/>
  <c r="T149" i="1"/>
  <c r="Q41" i="3" s="1"/>
  <c r="Q540" i="1"/>
  <c r="V540" i="1" s="1"/>
  <c r="Q571" i="1"/>
  <c r="V571" i="1" s="1"/>
  <c r="T663" i="1"/>
  <c r="T710" i="1"/>
  <c r="P63" i="3"/>
  <c r="T553" i="1"/>
  <c r="T467" i="1"/>
  <c r="X618" i="1"/>
  <c r="F55" i="3"/>
  <c r="F61" i="3"/>
  <c r="P29" i="3"/>
  <c r="P43" i="3"/>
  <c r="F48" i="3"/>
  <c r="F96" i="3"/>
  <c r="T80" i="1"/>
  <c r="Q33" i="3" s="1"/>
  <c r="T309" i="1"/>
  <c r="Q519" i="1"/>
  <c r="V519" i="1" s="1"/>
  <c r="Q715" i="1"/>
  <c r="F30" i="3"/>
  <c r="F60" i="3"/>
  <c r="F69" i="3"/>
  <c r="X542" i="1"/>
  <c r="V357" i="1"/>
  <c r="O65" i="3" s="1"/>
  <c r="N65" i="3"/>
  <c r="T13" i="1"/>
  <c r="Q33" i="1"/>
  <c r="V33" i="1" s="1"/>
  <c r="Q265" i="1"/>
  <c r="V265" i="1" s="1"/>
  <c r="Q325" i="1"/>
  <c r="V325" i="1" s="1"/>
  <c r="Q379" i="1"/>
  <c r="V379" i="1" s="1"/>
  <c r="T399" i="1"/>
  <c r="X414" i="1"/>
  <c r="Q436" i="1"/>
  <c r="V436" i="1" s="1"/>
  <c r="Q567" i="1"/>
  <c r="V567" i="1" s="1"/>
  <c r="T615" i="1"/>
  <c r="T363" i="1"/>
  <c r="X627" i="1"/>
  <c r="T128" i="1"/>
  <c r="T151" i="1"/>
  <c r="X181" i="1"/>
  <c r="Q182" i="1"/>
  <c r="V182" i="1" s="1"/>
  <c r="T199" i="1"/>
  <c r="Q50" i="3" s="1"/>
  <c r="Q238" i="1"/>
  <c r="V238" i="1" s="1"/>
  <c r="T409" i="1"/>
  <c r="T466" i="1"/>
  <c r="T537" i="1"/>
  <c r="T548" i="1"/>
  <c r="Q654" i="1"/>
  <c r="V654" i="1" s="1"/>
  <c r="F35" i="3"/>
  <c r="N51" i="3"/>
  <c r="Q217" i="1"/>
  <c r="V217" i="1" s="1"/>
  <c r="X292" i="1"/>
  <c r="Q293" i="1"/>
  <c r="V293" i="1" s="1"/>
  <c r="Q593" i="1"/>
  <c r="V593" i="1" s="1"/>
  <c r="Q689" i="1"/>
  <c r="V689" i="1" s="1"/>
  <c r="O54" i="3" s="1"/>
  <c r="X168" i="1"/>
  <c r="F42" i="3"/>
  <c r="F49" i="3"/>
  <c r="P50" i="3"/>
  <c r="P51" i="3"/>
  <c r="T45" i="1"/>
  <c r="Q67" i="1"/>
  <c r="V67" i="1" s="1"/>
  <c r="X267" i="1"/>
  <c r="T417" i="1"/>
  <c r="Q498" i="1"/>
  <c r="V498" i="1" s="1"/>
  <c r="T545" i="1"/>
  <c r="Q633" i="1"/>
  <c r="V633" i="1" s="1"/>
  <c r="T391" i="1"/>
  <c r="X438" i="1"/>
  <c r="F37" i="3"/>
  <c r="F65" i="3"/>
  <c r="Q81" i="1"/>
  <c r="V81" i="1" s="1"/>
  <c r="T114" i="1"/>
  <c r="X404" i="1"/>
  <c r="Q469" i="1"/>
  <c r="T515" i="1"/>
  <c r="Q521" i="1"/>
  <c r="V521" i="1" s="1"/>
  <c r="Q574" i="1"/>
  <c r="V574" i="1" s="1"/>
  <c r="Q624" i="1"/>
  <c r="V624" i="1" s="1"/>
  <c r="V93" i="1"/>
  <c r="O34" i="3" s="1"/>
  <c r="N34" i="3"/>
  <c r="P40" i="3"/>
  <c r="Q62" i="1"/>
  <c r="V62" i="1" s="1"/>
  <c r="Q224" i="1"/>
  <c r="V224" i="1" s="1"/>
  <c r="Q241" i="1"/>
  <c r="V241" i="1" s="1"/>
  <c r="Q413" i="1"/>
  <c r="V413" i="1" s="1"/>
  <c r="Q442" i="1"/>
  <c r="V442" i="1" s="1"/>
  <c r="Q476" i="1"/>
  <c r="V476" i="1" s="1"/>
  <c r="Q500" i="1"/>
  <c r="V500" i="1" s="1"/>
  <c r="Q514" i="1"/>
  <c r="V514" i="1" s="1"/>
  <c r="X518" i="1"/>
  <c r="Q524" i="1"/>
  <c r="V524" i="1" s="1"/>
  <c r="Q585" i="1"/>
  <c r="V585" i="1" s="1"/>
  <c r="Q665" i="1"/>
  <c r="V665" i="1" s="1"/>
  <c r="Q75" i="1"/>
  <c r="V75" i="1" s="1"/>
  <c r="Q86" i="1"/>
  <c r="V86" i="1" s="1"/>
  <c r="X285" i="1"/>
  <c r="F29" i="3"/>
  <c r="P72" i="3"/>
  <c r="F73" i="3"/>
  <c r="Q29" i="1"/>
  <c r="V29" i="1" s="1"/>
  <c r="Q49" i="1"/>
  <c r="V49" i="1" s="1"/>
  <c r="T190" i="1"/>
  <c r="Q49" i="3" s="1"/>
  <c r="X227" i="1"/>
  <c r="Q275" i="1"/>
  <c r="V275" i="1" s="1"/>
  <c r="Q323" i="1"/>
  <c r="Q353" i="1"/>
  <c r="V353" i="1" s="1"/>
  <c r="T411" i="1"/>
  <c r="Q444" i="1"/>
  <c r="V444" i="1" s="1"/>
  <c r="T449" i="1"/>
  <c r="T456" i="1"/>
  <c r="Q464" i="1"/>
  <c r="V464" i="1" s="1"/>
  <c r="T522" i="1"/>
  <c r="T529" i="1"/>
  <c r="Q535" i="1"/>
  <c r="V535" i="1" s="1"/>
  <c r="Q563" i="1"/>
  <c r="V563" i="1" s="1"/>
  <c r="X566" i="1"/>
  <c r="Q572" i="1"/>
  <c r="V572" i="1" s="1"/>
  <c r="T579" i="1"/>
  <c r="Q636" i="1"/>
  <c r="V636" i="1" s="1"/>
  <c r="T656" i="1"/>
  <c r="Q697" i="1"/>
  <c r="V697" i="1" s="1"/>
  <c r="O59" i="3" s="1"/>
  <c r="Q702" i="1"/>
  <c r="N88" i="3" s="1"/>
  <c r="P34" i="3"/>
  <c r="T286" i="1"/>
  <c r="T358" i="1"/>
  <c r="X577" i="1"/>
  <c r="X588" i="1"/>
  <c r="X592" i="1"/>
  <c r="T613" i="1"/>
  <c r="T645" i="1"/>
  <c r="X670" i="1"/>
  <c r="T680" i="1"/>
  <c r="L708" i="1"/>
  <c r="G92" i="3" s="1"/>
  <c r="T88" i="1"/>
  <c r="V148" i="1"/>
  <c r="O40" i="3" s="1"/>
  <c r="T183" i="1"/>
  <c r="T198" i="1"/>
  <c r="L329" i="1"/>
  <c r="G62" i="3" s="1"/>
  <c r="T365" i="1"/>
  <c r="T497" i="1"/>
  <c r="X553" i="1"/>
  <c r="T587" i="1"/>
  <c r="L635" i="1"/>
  <c r="G32" i="3" s="1"/>
  <c r="L701" i="1"/>
  <c r="Q38" i="1"/>
  <c r="V38" i="1" s="1"/>
  <c r="N30" i="3"/>
  <c r="T64" i="1"/>
  <c r="T93" i="1"/>
  <c r="Q34" i="3" s="1"/>
  <c r="F31" i="3"/>
  <c r="F58" i="3"/>
  <c r="P60" i="3"/>
  <c r="X67" i="1"/>
  <c r="X102" i="1"/>
  <c r="Q130" i="1"/>
  <c r="V130" i="1" s="1"/>
  <c r="Q169" i="1"/>
  <c r="V169" i="1" s="1"/>
  <c r="X205" i="1"/>
  <c r="Q206" i="1"/>
  <c r="V206" i="1" s="1"/>
  <c r="X353" i="1"/>
  <c r="L361" i="1"/>
  <c r="G66" i="3" s="1"/>
  <c r="X430" i="1"/>
  <c r="X444" i="1"/>
  <c r="Q626" i="1"/>
  <c r="V626" i="1" s="1"/>
  <c r="L650" i="1"/>
  <c r="Q659" i="1"/>
  <c r="V659" i="1" s="1"/>
  <c r="Q694" i="1"/>
  <c r="V694" i="1" s="1"/>
  <c r="T697" i="1"/>
  <c r="Q59" i="3" s="1"/>
  <c r="T702" i="1"/>
  <c r="Q88" i="3" s="1"/>
  <c r="P81" i="3"/>
  <c r="Q27" i="1"/>
  <c r="V27" i="1" s="1"/>
  <c r="F28" i="3"/>
  <c r="X375" i="1"/>
  <c r="X377" i="1"/>
  <c r="Q389" i="1"/>
  <c r="V389" i="1" s="1"/>
  <c r="Q396" i="1"/>
  <c r="T403" i="1"/>
  <c r="Q440" i="1"/>
  <c r="V440" i="1" s="1"/>
  <c r="X446" i="1"/>
  <c r="Q454" i="1"/>
  <c r="V454" i="1" s="1"/>
  <c r="Q501" i="1"/>
  <c r="V501" i="1" s="1"/>
  <c r="X521" i="1"/>
  <c r="Q525" i="1"/>
  <c r="V525" i="1" s="1"/>
  <c r="Q543" i="1"/>
  <c r="V543" i="1" s="1"/>
  <c r="T546" i="1"/>
  <c r="T556" i="1"/>
  <c r="X574" i="1"/>
  <c r="Q630" i="1"/>
  <c r="V630" i="1" s="1"/>
  <c r="X645" i="1"/>
  <c r="T664" i="1"/>
  <c r="X163" i="1"/>
  <c r="F40" i="3"/>
  <c r="F47" i="3"/>
  <c r="N50" i="3"/>
  <c r="F52" i="3"/>
  <c r="P61" i="3"/>
  <c r="Q19" i="1"/>
  <c r="V19" i="1" s="1"/>
  <c r="T48" i="1"/>
  <c r="T158" i="1"/>
  <c r="T191" i="1"/>
  <c r="Q250" i="1"/>
  <c r="V250" i="1" s="1"/>
  <c r="X275" i="1"/>
  <c r="Q291" i="1"/>
  <c r="V291" i="1" s="1"/>
  <c r="T307" i="1"/>
  <c r="Q311" i="1"/>
  <c r="V311" i="1" s="1"/>
  <c r="T350" i="1"/>
  <c r="X434" i="1"/>
  <c r="T490" i="1"/>
  <c r="X576" i="1"/>
  <c r="X583" i="1"/>
  <c r="L691" i="1"/>
  <c r="G64" i="3" s="1"/>
  <c r="X717" i="1"/>
  <c r="T422" i="1"/>
  <c r="Q422" i="1"/>
  <c r="V422" i="1" s="1"/>
  <c r="T583" i="1"/>
  <c r="Q583" i="1"/>
  <c r="V583" i="1" s="1"/>
  <c r="T643" i="1"/>
  <c r="Q643" i="1"/>
  <c r="V643" i="1" s="1"/>
  <c r="X18" i="1"/>
  <c r="Q51" i="1"/>
  <c r="V51" i="1" s="1"/>
  <c r="Q150" i="1"/>
  <c r="V150" i="1" s="1"/>
  <c r="O42" i="3" s="1"/>
  <c r="T150" i="1"/>
  <c r="Q42" i="3" s="1"/>
  <c r="T192" i="1"/>
  <c r="Q192" i="1"/>
  <c r="V192" i="1" s="1"/>
  <c r="T264" i="1"/>
  <c r="Q264" i="1"/>
  <c r="V264" i="1" s="1"/>
  <c r="Q334" i="1"/>
  <c r="V334" i="1" s="1"/>
  <c r="T334" i="1"/>
  <c r="T460" i="1"/>
  <c r="Q460" i="1"/>
  <c r="V460" i="1" s="1"/>
  <c r="X94" i="1"/>
  <c r="Q247" i="1"/>
  <c r="V247" i="1" s="1"/>
  <c r="T247" i="1"/>
  <c r="Q290" i="1"/>
  <c r="V290" i="1" s="1"/>
  <c r="T290" i="1"/>
  <c r="T367" i="1"/>
  <c r="Q367" i="1"/>
  <c r="V367" i="1" s="1"/>
  <c r="T434" i="1"/>
  <c r="Q75" i="3" s="1"/>
  <c r="Q434" i="1"/>
  <c r="Q638" i="1"/>
  <c r="V638" i="1" s="1"/>
  <c r="T638" i="1"/>
  <c r="L685" i="1"/>
  <c r="G46" i="3" s="1"/>
  <c r="F46" i="3"/>
  <c r="Q686" i="1"/>
  <c r="T686" i="1"/>
  <c r="Q86" i="3" s="1"/>
  <c r="X3" i="1"/>
  <c r="Q7" i="1"/>
  <c r="V7" i="1" s="1"/>
  <c r="T7" i="1"/>
  <c r="Q70" i="1"/>
  <c r="V70" i="1" s="1"/>
  <c r="T70" i="1"/>
  <c r="T105" i="1"/>
  <c r="Q105" i="1"/>
  <c r="V105" i="1" s="1"/>
  <c r="X138" i="1"/>
  <c r="T200" i="1"/>
  <c r="Q200" i="1"/>
  <c r="T303" i="1"/>
  <c r="Q303" i="1"/>
  <c r="V303" i="1" s="1"/>
  <c r="T591" i="1"/>
  <c r="Q591" i="1"/>
  <c r="V591" i="1" s="1"/>
  <c r="T606" i="1"/>
  <c r="Q606" i="1"/>
  <c r="V606" i="1" s="1"/>
  <c r="T165" i="1"/>
  <c r="Q165" i="1"/>
  <c r="V165" i="1" s="1"/>
  <c r="T327" i="1"/>
  <c r="Q327" i="1"/>
  <c r="V327" i="1" s="1"/>
  <c r="Q342" i="1"/>
  <c r="V342" i="1" s="1"/>
  <c r="T342" i="1"/>
  <c r="Q679" i="1"/>
  <c r="V679" i="1" s="1"/>
  <c r="T679" i="1"/>
  <c r="Q136" i="1"/>
  <c r="V136" i="1" s="1"/>
  <c r="T136" i="1"/>
  <c r="Q160" i="1"/>
  <c r="V160" i="1" s="1"/>
  <c r="Q197" i="1"/>
  <c r="V197" i="1" s="1"/>
  <c r="T197" i="1"/>
  <c r="T272" i="1"/>
  <c r="Q272" i="1"/>
  <c r="V272" i="1" s="1"/>
  <c r="Q425" i="1"/>
  <c r="V425" i="1" s="1"/>
  <c r="T425" i="1"/>
  <c r="T496" i="1"/>
  <c r="Q496" i="1"/>
  <c r="V496" i="1" s="1"/>
  <c r="T558" i="1"/>
  <c r="Q558" i="1"/>
  <c r="V558" i="1" s="1"/>
  <c r="X10" i="1"/>
  <c r="X15" i="1"/>
  <c r="X35" i="1"/>
  <c r="X77" i="1"/>
  <c r="X79" i="1"/>
  <c r="X122" i="1"/>
  <c r="Q374" i="1"/>
  <c r="V374" i="1" s="1"/>
  <c r="T374" i="1"/>
  <c r="Q508" i="1"/>
  <c r="V508" i="1" s="1"/>
  <c r="T508" i="1"/>
  <c r="Q599" i="1"/>
  <c r="V599" i="1" s="1"/>
  <c r="T599" i="1"/>
  <c r="Q22" i="1"/>
  <c r="V22" i="1" s="1"/>
  <c r="T22" i="1"/>
  <c r="Q282" i="1"/>
  <c r="T282" i="1"/>
  <c r="T337" i="1"/>
  <c r="Q337" i="1"/>
  <c r="V337" i="1" s="1"/>
  <c r="T555" i="1"/>
  <c r="Q555" i="1"/>
  <c r="V555" i="1" s="1"/>
  <c r="X251" i="1"/>
  <c r="X259" i="1"/>
  <c r="X266" i="1"/>
  <c r="X382" i="1"/>
  <c r="X424" i="1"/>
  <c r="X441" i="1"/>
  <c r="X447" i="1"/>
  <c r="X504" i="1"/>
  <c r="X510" i="1"/>
  <c r="X608" i="1"/>
  <c r="X614" i="1"/>
  <c r="F59" i="3"/>
  <c r="X183" i="1"/>
  <c r="X196" i="1"/>
  <c r="Q209" i="1"/>
  <c r="V209" i="1" s="1"/>
  <c r="Q214" i="1"/>
  <c r="V214" i="1" s="1"/>
  <c r="Q254" i="1"/>
  <c r="V254" i="1" s="1"/>
  <c r="X294" i="1"/>
  <c r="Q295" i="1"/>
  <c r="V295" i="1" s="1"/>
  <c r="Q313" i="1"/>
  <c r="V313" i="1" s="1"/>
  <c r="X328" i="1"/>
  <c r="Q351" i="1"/>
  <c r="V351" i="1" s="1"/>
  <c r="Q359" i="1"/>
  <c r="V359" i="1" s="1"/>
  <c r="Q369" i="1"/>
  <c r="V369" i="1" s="1"/>
  <c r="X394" i="1"/>
  <c r="Q402" i="1"/>
  <c r="V402" i="1" s="1"/>
  <c r="Q445" i="1"/>
  <c r="V445" i="1" s="1"/>
  <c r="Q462" i="1"/>
  <c r="V462" i="1" s="1"/>
  <c r="X463" i="1"/>
  <c r="Q468" i="1"/>
  <c r="V468" i="1" s="1"/>
  <c r="T475" i="1"/>
  <c r="Q488" i="1"/>
  <c r="V488" i="1" s="1"/>
  <c r="X500" i="1"/>
  <c r="X503" i="1"/>
  <c r="Q505" i="1"/>
  <c r="V505" i="1" s="1"/>
  <c r="X509" i="1"/>
  <c r="Q580" i="1"/>
  <c r="V580" i="1" s="1"/>
  <c r="T586" i="1"/>
  <c r="T597" i="1"/>
  <c r="X600" i="1"/>
  <c r="T607" i="1"/>
  <c r="Q619" i="1"/>
  <c r="V619" i="1" s="1"/>
  <c r="Q627" i="1"/>
  <c r="V627" i="1" s="1"/>
  <c r="Q632" i="1"/>
  <c r="V632" i="1" s="1"/>
  <c r="Q640" i="1"/>
  <c r="V640" i="1" s="1"/>
  <c r="Q652" i="1"/>
  <c r="V652" i="1" s="1"/>
  <c r="O79" i="3" s="1"/>
  <c r="X680" i="1"/>
  <c r="T689" i="1"/>
  <c r="Q54" i="3" s="1"/>
  <c r="T696" i="1"/>
  <c r="V710" i="1"/>
  <c r="X28" i="1"/>
  <c r="X40" i="1"/>
  <c r="X59" i="1"/>
  <c r="X78" i="1"/>
  <c r="X83" i="1"/>
  <c r="X171" i="1"/>
  <c r="X195" i="1"/>
  <c r="X203" i="1"/>
  <c r="Q246" i="1"/>
  <c r="V246" i="1" s="1"/>
  <c r="Q261" i="1"/>
  <c r="V261" i="1" s="1"/>
  <c r="Q277" i="1"/>
  <c r="V277" i="1" s="1"/>
  <c r="Q287" i="1"/>
  <c r="Q305" i="1"/>
  <c r="V305" i="1" s="1"/>
  <c r="Q341" i="1"/>
  <c r="V341" i="1" s="1"/>
  <c r="X360" i="1"/>
  <c r="Q373" i="1"/>
  <c r="V373" i="1" s="1"/>
  <c r="Q385" i="1"/>
  <c r="V385" i="1" s="1"/>
  <c r="X406" i="1"/>
  <c r="Q412" i="1"/>
  <c r="V412" i="1" s="1"/>
  <c r="X486" i="1"/>
  <c r="X568" i="1"/>
  <c r="X641" i="1"/>
  <c r="L710" i="1"/>
  <c r="P32" i="3"/>
  <c r="P68" i="3"/>
  <c r="N54" i="3"/>
  <c r="X75" i="1"/>
  <c r="X85" i="1"/>
  <c r="X99" i="1"/>
  <c r="X137" i="1"/>
  <c r="Q213" i="1"/>
  <c r="V213" i="1" s="1"/>
  <c r="Q232" i="1"/>
  <c r="V232" i="1" s="1"/>
  <c r="X250" i="1"/>
  <c r="X264" i="1"/>
  <c r="X280" i="1"/>
  <c r="Q289" i="1"/>
  <c r="V289" i="1" s="1"/>
  <c r="Q297" i="1"/>
  <c r="V297" i="1" s="1"/>
  <c r="X303" i="1"/>
  <c r="T324" i="1"/>
  <c r="X332" i="1"/>
  <c r="Q333" i="1"/>
  <c r="V333" i="1" s="1"/>
  <c r="X367" i="1"/>
  <c r="X383" i="1"/>
  <c r="Q397" i="1"/>
  <c r="V397" i="1" s="1"/>
  <c r="X403" i="1"/>
  <c r="X413" i="1"/>
  <c r="X418" i="1"/>
  <c r="Q424" i="1"/>
  <c r="X437" i="1"/>
  <c r="X460" i="1"/>
  <c r="X471" i="1"/>
  <c r="T523" i="1"/>
  <c r="T538" i="1"/>
  <c r="X544" i="1"/>
  <c r="Q577" i="1"/>
  <c r="V577" i="1" s="1"/>
  <c r="Q582" i="1"/>
  <c r="V582" i="1" s="1"/>
  <c r="T609" i="1"/>
  <c r="Q611" i="1"/>
  <c r="V611" i="1" s="1"/>
  <c r="X675" i="1"/>
  <c r="Q678" i="1"/>
  <c r="V678" i="1" s="1"/>
  <c r="L707" i="1"/>
  <c r="X145" i="1"/>
  <c r="Q152" i="1"/>
  <c r="X166" i="1"/>
  <c r="X177" i="1"/>
  <c r="X192" i="1"/>
  <c r="T216" i="1"/>
  <c r="T223" i="1"/>
  <c r="T274" i="1"/>
  <c r="T284" i="1"/>
  <c r="T300" i="1"/>
  <c r="T364" i="1"/>
  <c r="X455" i="1"/>
  <c r="X620" i="1"/>
  <c r="Q720" i="1"/>
  <c r="X51" i="1"/>
  <c r="X111" i="1"/>
  <c r="X136" i="1"/>
  <c r="T204" i="1"/>
  <c r="X212" i="1"/>
  <c r="X216" i="1"/>
  <c r="X235" i="1"/>
  <c r="T239" i="1"/>
  <c r="Q248" i="1"/>
  <c r="V248" i="1" s="1"/>
  <c r="T271" i="1"/>
  <c r="Q273" i="1"/>
  <c r="V273" i="1" s="1"/>
  <c r="X277" i="1"/>
  <c r="Q299" i="1"/>
  <c r="V299" i="1" s="1"/>
  <c r="X313" i="1"/>
  <c r="Q335" i="1"/>
  <c r="V335" i="1" s="1"/>
  <c r="Q343" i="1"/>
  <c r="V343" i="1" s="1"/>
  <c r="X354" i="1"/>
  <c r="Q377" i="1"/>
  <c r="V377" i="1" s="1"/>
  <c r="T380" i="1"/>
  <c r="Q67" i="3" s="1"/>
  <c r="X386" i="1"/>
  <c r="X410" i="1"/>
  <c r="T433" i="1"/>
  <c r="X439" i="1"/>
  <c r="Q492" i="1"/>
  <c r="V492" i="1" s="1"/>
  <c r="T530" i="1"/>
  <c r="X533" i="1"/>
  <c r="Q551" i="1"/>
  <c r="V551" i="1" s="1"/>
  <c r="X552" i="1"/>
  <c r="T564" i="1"/>
  <c r="Q566" i="1"/>
  <c r="V566" i="1" s="1"/>
  <c r="X585" i="1"/>
  <c r="X596" i="1"/>
  <c r="X622" i="1"/>
  <c r="Q644" i="1"/>
  <c r="V644" i="1" s="1"/>
  <c r="Q675" i="1"/>
  <c r="V675" i="1" s="1"/>
  <c r="F81" i="3"/>
  <c r="X19" i="1"/>
  <c r="Q35" i="1"/>
  <c r="V35" i="1" s="1"/>
  <c r="T55" i="1"/>
  <c r="Q73" i="1"/>
  <c r="V73" i="1" s="1"/>
  <c r="T115" i="1"/>
  <c r="X157" i="1"/>
  <c r="X162" i="1"/>
  <c r="X211" i="1"/>
  <c r="X228" i="1"/>
  <c r="X230" i="1"/>
  <c r="X287" i="1"/>
  <c r="X336" i="1"/>
  <c r="X337" i="1"/>
  <c r="X364" i="1"/>
  <c r="X385" i="1"/>
  <c r="X470" i="1"/>
  <c r="X582" i="1"/>
  <c r="X590" i="1"/>
  <c r="X669" i="1"/>
  <c r="X678" i="1"/>
  <c r="X105" i="1"/>
  <c r="T205" i="1"/>
  <c r="Q205" i="1"/>
  <c r="V205" i="1" s="1"/>
  <c r="X34" i="1"/>
  <c r="X37" i="1"/>
  <c r="Q72" i="1"/>
  <c r="V72" i="1" s="1"/>
  <c r="T72" i="1"/>
  <c r="T89" i="1"/>
  <c r="Q89" i="1"/>
  <c r="V89" i="1" s="1"/>
  <c r="X104" i="1"/>
  <c r="T113" i="1"/>
  <c r="Q113" i="1"/>
  <c r="V113" i="1" s="1"/>
  <c r="N42" i="3"/>
  <c r="P28" i="3"/>
  <c r="Q40" i="1"/>
  <c r="V40" i="1" s="1"/>
  <c r="T40" i="1"/>
  <c r="V94" i="1"/>
  <c r="O35" i="3" s="1"/>
  <c r="N35" i="3"/>
  <c r="T120" i="1"/>
  <c r="Q120" i="1"/>
  <c r="V120" i="1" s="1"/>
  <c r="T181" i="1"/>
  <c r="Q181" i="1"/>
  <c r="V181" i="1" s="1"/>
  <c r="Q47" i="1"/>
  <c r="T47" i="1"/>
  <c r="Q31" i="3" s="1"/>
  <c r="T142" i="1"/>
  <c r="Q142" i="1"/>
  <c r="V142" i="1" s="1"/>
  <c r="Q16" i="1"/>
  <c r="V16" i="1" s="1"/>
  <c r="T16" i="1"/>
  <c r="T32" i="1"/>
  <c r="Q32" i="1"/>
  <c r="V32" i="1" s="1"/>
  <c r="X2" i="1"/>
  <c r="X11" i="1"/>
  <c r="Q15" i="1"/>
  <c r="V15" i="1" s="1"/>
  <c r="T15" i="1"/>
  <c r="X31" i="1"/>
  <c r="X46" i="1"/>
  <c r="T54" i="1"/>
  <c r="Q54" i="1"/>
  <c r="V54" i="1" s="1"/>
  <c r="T61" i="1"/>
  <c r="Q61" i="1"/>
  <c r="V61" i="1" s="1"/>
  <c r="T69" i="1"/>
  <c r="Q69" i="1"/>
  <c r="V69" i="1" s="1"/>
  <c r="X95" i="1"/>
  <c r="T102" i="1"/>
  <c r="Q102" i="1"/>
  <c r="V102" i="1" s="1"/>
  <c r="T110" i="1"/>
  <c r="Q110" i="1"/>
  <c r="V110" i="1" s="1"/>
  <c r="T126" i="1"/>
  <c r="Q126" i="1"/>
  <c r="V126" i="1" s="1"/>
  <c r="V149" i="1"/>
  <c r="O41" i="3" s="1"/>
  <c r="N41" i="3"/>
  <c r="F34" i="3"/>
  <c r="X43" i="1"/>
  <c r="X53" i="1"/>
  <c r="X101" i="1"/>
  <c r="T112" i="1"/>
  <c r="Q37" i="3" s="1"/>
  <c r="Q112" i="1"/>
  <c r="Q156" i="1"/>
  <c r="V156" i="1" s="1"/>
  <c r="T156" i="1"/>
  <c r="T208" i="1"/>
  <c r="Q52" i="3" s="1"/>
  <c r="Q208" i="1"/>
  <c r="T65" i="1"/>
  <c r="Q65" i="1"/>
  <c r="V65" i="1" s="1"/>
  <c r="X108" i="1"/>
  <c r="T117" i="1"/>
  <c r="Q117" i="1"/>
  <c r="V117" i="1" s="1"/>
  <c r="X155" i="1"/>
  <c r="Q175" i="1"/>
  <c r="V175" i="1" s="1"/>
  <c r="T175" i="1"/>
  <c r="X207" i="1"/>
  <c r="M51" i="3"/>
  <c r="T21" i="1"/>
  <c r="Q21" i="1"/>
  <c r="V21" i="1" s="1"/>
  <c r="T43" i="1"/>
  <c r="Q43" i="1"/>
  <c r="V43" i="1" s="1"/>
  <c r="T99" i="1"/>
  <c r="Q99" i="1"/>
  <c r="V99" i="1" s="1"/>
  <c r="Q139" i="1"/>
  <c r="V139" i="1" s="1"/>
  <c r="T139" i="1"/>
  <c r="T145" i="1"/>
  <c r="Q145" i="1"/>
  <c r="V145" i="1" s="1"/>
  <c r="X215" i="1"/>
  <c r="T233" i="1"/>
  <c r="Q233" i="1"/>
  <c r="V233" i="1" s="1"/>
  <c r="Q570" i="1"/>
  <c r="V570" i="1" s="1"/>
  <c r="T570" i="1"/>
  <c r="Q578" i="1"/>
  <c r="V578" i="1" s="1"/>
  <c r="T578" i="1"/>
  <c r="L690" i="1"/>
  <c r="F53" i="3"/>
  <c r="X691" i="1"/>
  <c r="X7" i="1"/>
  <c r="X13" i="1"/>
  <c r="X17" i="1"/>
  <c r="T23" i="1"/>
  <c r="T30" i="1"/>
  <c r="T37" i="1"/>
  <c r="X38" i="1"/>
  <c r="X45" i="1"/>
  <c r="T56" i="1"/>
  <c r="X64" i="1"/>
  <c r="X65" i="1"/>
  <c r="X74" i="1"/>
  <c r="T77" i="1"/>
  <c r="X88" i="1"/>
  <c r="T94" i="1"/>
  <c r="Q35" i="3" s="1"/>
  <c r="X116" i="1"/>
  <c r="T127" i="1"/>
  <c r="T133" i="1"/>
  <c r="T143" i="1"/>
  <c r="T157" i="1"/>
  <c r="T164" i="1"/>
  <c r="X169" i="1"/>
  <c r="T172" i="1"/>
  <c r="X176" i="1"/>
  <c r="X180" i="1"/>
  <c r="T188" i="1"/>
  <c r="X204" i="1"/>
  <c r="Q230" i="1"/>
  <c r="V230" i="1" s="1"/>
  <c r="X247" i="1"/>
  <c r="X258" i="1"/>
  <c r="X260" i="1"/>
  <c r="X301" i="1"/>
  <c r="X321" i="1"/>
  <c r="X344" i="1"/>
  <c r="Q401" i="1"/>
  <c r="V401" i="1" s="1"/>
  <c r="T401" i="1"/>
  <c r="T404" i="1"/>
  <c r="Q404" i="1"/>
  <c r="V404" i="1" s="1"/>
  <c r="Q459" i="1"/>
  <c r="V459" i="1" s="1"/>
  <c r="T459" i="1"/>
  <c r="Q499" i="1"/>
  <c r="V499" i="1" s="1"/>
  <c r="T499" i="1"/>
  <c r="T510" i="1"/>
  <c r="Q510" i="1"/>
  <c r="V510" i="1" s="1"/>
  <c r="X154" i="1"/>
  <c r="X161" i="1"/>
  <c r="T184" i="1"/>
  <c r="Q184" i="1"/>
  <c r="V184" i="1" s="1"/>
  <c r="T193" i="1"/>
  <c r="Q193" i="1"/>
  <c r="V193" i="1" s="1"/>
  <c r="Q276" i="1"/>
  <c r="V276" i="1" s="1"/>
  <c r="T276" i="1"/>
  <c r="T329" i="1"/>
  <c r="Q62" i="3" s="1"/>
  <c r="Q329" i="1"/>
  <c r="T383" i="1"/>
  <c r="Q383" i="1"/>
  <c r="V383" i="1" s="1"/>
  <c r="T485" i="1"/>
  <c r="Q485" i="1"/>
  <c r="V485" i="1" s="1"/>
  <c r="Q562" i="1"/>
  <c r="V562" i="1" s="1"/>
  <c r="T562" i="1"/>
  <c r="X20" i="1"/>
  <c r="X26" i="1"/>
  <c r="X27" i="1"/>
  <c r="X30" i="1"/>
  <c r="X56" i="1"/>
  <c r="X60" i="1"/>
  <c r="X80" i="1"/>
  <c r="X91" i="1"/>
  <c r="X106" i="1"/>
  <c r="X114" i="1"/>
  <c r="X115" i="1"/>
  <c r="X118" i="1"/>
  <c r="X124" i="1"/>
  <c r="X127" i="1"/>
  <c r="X128" i="1"/>
  <c r="X131" i="1"/>
  <c r="X143" i="1"/>
  <c r="X146" i="1"/>
  <c r="X147" i="1"/>
  <c r="X150" i="1"/>
  <c r="X160" i="1"/>
  <c r="Q170" i="1"/>
  <c r="V170" i="1" s="1"/>
  <c r="Q174" i="1"/>
  <c r="V174" i="1" s="1"/>
  <c r="X200" i="1"/>
  <c r="Q215" i="1"/>
  <c r="V215" i="1" s="1"/>
  <c r="T215" i="1"/>
  <c r="X219" i="1"/>
  <c r="T221" i="1"/>
  <c r="Q226" i="1"/>
  <c r="V226" i="1" s="1"/>
  <c r="Q237" i="1"/>
  <c r="V237" i="1" s="1"/>
  <c r="X246" i="1"/>
  <c r="X252" i="1"/>
  <c r="Q256" i="1"/>
  <c r="V256" i="1" s="1"/>
  <c r="T262" i="1"/>
  <c r="Q270" i="1"/>
  <c r="V270" i="1" s="1"/>
  <c r="T279" i="1"/>
  <c r="Q281" i="1"/>
  <c r="V281" i="1" s="1"/>
  <c r="X305" i="1"/>
  <c r="Q317" i="1"/>
  <c r="V317" i="1" s="1"/>
  <c r="X338" i="1"/>
  <c r="T388" i="1"/>
  <c r="Q388" i="1"/>
  <c r="V388" i="1" s="1"/>
  <c r="Q416" i="1"/>
  <c r="V416" i="1" s="1"/>
  <c r="T416" i="1"/>
  <c r="Q629" i="1"/>
  <c r="V629" i="1" s="1"/>
  <c r="T629" i="1"/>
  <c r="M70" i="3"/>
  <c r="Q17" i="1"/>
  <c r="V17" i="1" s="1"/>
  <c r="Q24" i="1"/>
  <c r="V24" i="1" s="1"/>
  <c r="X29" i="1"/>
  <c r="X33" i="1"/>
  <c r="Q46" i="1"/>
  <c r="V46" i="1" s="1"/>
  <c r="X48" i="1"/>
  <c r="X52" i="1"/>
  <c r="Q53" i="1"/>
  <c r="V53" i="1" s="1"/>
  <c r="Q57" i="1"/>
  <c r="V57" i="1" s="1"/>
  <c r="Q78" i="1"/>
  <c r="V78" i="1" s="1"/>
  <c r="Q85" i="1"/>
  <c r="V85" i="1" s="1"/>
  <c r="X90" i="1"/>
  <c r="X93" i="1"/>
  <c r="T96" i="1"/>
  <c r="Q101" i="1"/>
  <c r="V101" i="1" s="1"/>
  <c r="Q122" i="1"/>
  <c r="V122" i="1" s="1"/>
  <c r="X130" i="1"/>
  <c r="Q134" i="1"/>
  <c r="V134" i="1" s="1"/>
  <c r="X139" i="1"/>
  <c r="Q144" i="1"/>
  <c r="V144" i="1" s="1"/>
  <c r="T148" i="1"/>
  <c r="Q40" i="3" s="1"/>
  <c r="X153" i="1"/>
  <c r="Q162" i="1"/>
  <c r="V162" i="1" s="1"/>
  <c r="X164" i="1"/>
  <c r="Q166" i="1"/>
  <c r="V166" i="1" s="1"/>
  <c r="T167" i="1"/>
  <c r="X172" i="1"/>
  <c r="Q173" i="1"/>
  <c r="V173" i="1" s="1"/>
  <c r="Q177" i="1"/>
  <c r="V177" i="1" s="1"/>
  <c r="X185" i="1"/>
  <c r="X194" i="1"/>
  <c r="X208" i="1"/>
  <c r="X224" i="1"/>
  <c r="X236" i="1"/>
  <c r="T242" i="1"/>
  <c r="Q242" i="1"/>
  <c r="V242" i="1" s="1"/>
  <c r="X243" i="1"/>
  <c r="T245" i="1"/>
  <c r="X265" i="1"/>
  <c r="Q278" i="1"/>
  <c r="T278" i="1"/>
  <c r="Q55" i="3" s="1"/>
  <c r="X279" i="1"/>
  <c r="X297" i="1"/>
  <c r="T315" i="1"/>
  <c r="T321" i="1"/>
  <c r="Q321" i="1"/>
  <c r="V321" i="1" s="1"/>
  <c r="X325" i="1"/>
  <c r="Q326" i="1"/>
  <c r="V326" i="1" s="1"/>
  <c r="T326" i="1"/>
  <c r="Q349" i="1"/>
  <c r="V349" i="1" s="1"/>
  <c r="X369" i="1"/>
  <c r="T390" i="1"/>
  <c r="Q390" i="1"/>
  <c r="V390" i="1" s="1"/>
  <c r="X395" i="1"/>
  <c r="T398" i="1"/>
  <c r="Q398" i="1"/>
  <c r="V398" i="1" s="1"/>
  <c r="T432" i="1"/>
  <c r="Q432" i="1"/>
  <c r="V432" i="1" s="1"/>
  <c r="X44" i="1"/>
  <c r="X58" i="1"/>
  <c r="X69" i="1"/>
  <c r="X96" i="1"/>
  <c r="X97" i="1"/>
  <c r="T119" i="1"/>
  <c r="T125" i="1"/>
  <c r="T141" i="1"/>
  <c r="X152" i="1"/>
  <c r="T159" i="1"/>
  <c r="X179" i="1"/>
  <c r="X187" i="1"/>
  <c r="T201" i="1"/>
  <c r="Q201" i="1"/>
  <c r="V201" i="1" s="1"/>
  <c r="T229" i="1"/>
  <c r="T240" i="1"/>
  <c r="T253" i="1"/>
  <c r="Q263" i="1"/>
  <c r="V263" i="1" s="1"/>
  <c r="T263" i="1"/>
  <c r="Q292" i="1"/>
  <c r="V292" i="1" s="1"/>
  <c r="T292" i="1"/>
  <c r="Q298" i="1"/>
  <c r="V298" i="1" s="1"/>
  <c r="T298" i="1"/>
  <c r="T347" i="1"/>
  <c r="T355" i="1"/>
  <c r="T14" i="1"/>
  <c r="X22" i="1"/>
  <c r="T31" i="1"/>
  <c r="X36" i="1"/>
  <c r="T39" i="1"/>
  <c r="Q41" i="1"/>
  <c r="V41" i="1" s="1"/>
  <c r="X50" i="1"/>
  <c r="X62" i="1"/>
  <c r="X72" i="1"/>
  <c r="X73" i="1"/>
  <c r="X82" i="1"/>
  <c r="X86" i="1"/>
  <c r="T108" i="1"/>
  <c r="X119" i="1"/>
  <c r="X120" i="1"/>
  <c r="Q121" i="1"/>
  <c r="V121" i="1" s="1"/>
  <c r="X125" i="1"/>
  <c r="Q137" i="1"/>
  <c r="V137" i="1" s="1"/>
  <c r="X156" i="1"/>
  <c r="Q161" i="1"/>
  <c r="V161" i="1" s="1"/>
  <c r="X167" i="1"/>
  <c r="Q176" i="1"/>
  <c r="V176" i="1" s="1"/>
  <c r="X178" i="1"/>
  <c r="T180" i="1"/>
  <c r="X184" i="1"/>
  <c r="T189" i="1"/>
  <c r="X190" i="1"/>
  <c r="T207" i="1"/>
  <c r="Q51" i="3" s="1"/>
  <c r="T225" i="1"/>
  <c r="Q225" i="1"/>
  <c r="V225" i="1" s="1"/>
  <c r="X229" i="1"/>
  <c r="X232" i="1"/>
  <c r="X240" i="1"/>
  <c r="X245" i="1"/>
  <c r="T249" i="1"/>
  <c r="Q249" i="1"/>
  <c r="V249" i="1" s="1"/>
  <c r="Q266" i="1"/>
  <c r="V266" i="1" s="1"/>
  <c r="Q269" i="1"/>
  <c r="V269" i="1" s="1"/>
  <c r="T283" i="1"/>
  <c r="Q283" i="1"/>
  <c r="V283" i="1" s="1"/>
  <c r="T306" i="1"/>
  <c r="Q308" i="1"/>
  <c r="V308" i="1" s="1"/>
  <c r="T308" i="1"/>
  <c r="X329" i="1"/>
  <c r="T331" i="1"/>
  <c r="T339" i="1"/>
  <c r="T375" i="1"/>
  <c r="Q375" i="1"/>
  <c r="V375" i="1" s="1"/>
  <c r="Q382" i="1"/>
  <c r="V382" i="1" s="1"/>
  <c r="T382" i="1"/>
  <c r="Q410" i="1"/>
  <c r="V410" i="1" s="1"/>
  <c r="T429" i="1"/>
  <c r="Q429" i="1"/>
  <c r="V429" i="1" s="1"/>
  <c r="X479" i="1"/>
  <c r="T480" i="1"/>
  <c r="Q480" i="1"/>
  <c r="V480" i="1" s="1"/>
  <c r="Q539" i="1"/>
  <c r="V539" i="1" s="1"/>
  <c r="T539" i="1"/>
  <c r="T717" i="1"/>
  <c r="Q717" i="1"/>
  <c r="X21" i="1"/>
  <c r="X42" i="1"/>
  <c r="X54" i="1"/>
  <c r="Q59" i="1"/>
  <c r="V59" i="1" s="1"/>
  <c r="X61" i="1"/>
  <c r="Q97" i="1"/>
  <c r="V97" i="1" s="1"/>
  <c r="T104" i="1"/>
  <c r="T107" i="1"/>
  <c r="X123" i="1"/>
  <c r="X132" i="1"/>
  <c r="X141" i="1"/>
  <c r="X144" i="1"/>
  <c r="Q146" i="1"/>
  <c r="V146" i="1" s="1"/>
  <c r="X148" i="1"/>
  <c r="Q168" i="1"/>
  <c r="V168" i="1" s="1"/>
  <c r="X170" i="1"/>
  <c r="Q185" i="1"/>
  <c r="V185" i="1" s="1"/>
  <c r="Q194" i="1"/>
  <c r="V194" i="1" s="1"/>
  <c r="X202" i="1"/>
  <c r="X210" i="1"/>
  <c r="Q222" i="1"/>
  <c r="V222" i="1" s="1"/>
  <c r="T257" i="1"/>
  <c r="Q257" i="1"/>
  <c r="V257" i="1" s="1"/>
  <c r="X281" i="1"/>
  <c r="X352" i="1"/>
  <c r="Q372" i="1"/>
  <c r="V372" i="1" s="1"/>
  <c r="T372" i="1"/>
  <c r="X440" i="1"/>
  <c r="X693" i="1"/>
  <c r="K81" i="3"/>
  <c r="L703" i="1"/>
  <c r="X423" i="1"/>
  <c r="T438" i="1"/>
  <c r="Q438" i="1"/>
  <c r="V438" i="1" s="1"/>
  <c r="X449" i="1"/>
  <c r="X464" i="1"/>
  <c r="T465" i="1"/>
  <c r="Q465" i="1"/>
  <c r="Q531" i="1"/>
  <c r="V531" i="1" s="1"/>
  <c r="T531" i="1"/>
  <c r="X549" i="1"/>
  <c r="X550" i="1"/>
  <c r="X569" i="1"/>
  <c r="X609" i="1"/>
  <c r="Q621" i="1"/>
  <c r="V621" i="1" s="1"/>
  <c r="T621" i="1"/>
  <c r="Q671" i="1"/>
  <c r="V671" i="1" s="1"/>
  <c r="T671" i="1"/>
  <c r="T691" i="1"/>
  <c r="Q64" i="3" s="1"/>
  <c r="P64" i="3"/>
  <c r="T701" i="1"/>
  <c r="F88" i="3"/>
  <c r="L702" i="1"/>
  <c r="G88" i="3" s="1"/>
  <c r="P89" i="3"/>
  <c r="T704" i="1"/>
  <c r="Q89" i="3" s="1"/>
  <c r="Q704" i="1"/>
  <c r="L713" i="1"/>
  <c r="X188" i="1"/>
  <c r="X220" i="1"/>
  <c r="X242" i="1"/>
  <c r="X257" i="1"/>
  <c r="X268" i="1"/>
  <c r="X274" i="1"/>
  <c r="X282" i="1"/>
  <c r="X283" i="1"/>
  <c r="X296" i="1"/>
  <c r="X327" i="1"/>
  <c r="X331" i="1"/>
  <c r="T340" i="1"/>
  <c r="X341" i="1"/>
  <c r="X347" i="1"/>
  <c r="T356" i="1"/>
  <c r="X357" i="1"/>
  <c r="T366" i="1"/>
  <c r="X380" i="1"/>
  <c r="X387" i="1"/>
  <c r="X390" i="1"/>
  <c r="X417" i="1"/>
  <c r="T427" i="1"/>
  <c r="Q73" i="3" s="1"/>
  <c r="T448" i="1"/>
  <c r="T450" i="1"/>
  <c r="Q450" i="1"/>
  <c r="V450" i="1" s="1"/>
  <c r="T452" i="1"/>
  <c r="Q452" i="1"/>
  <c r="X454" i="1"/>
  <c r="X456" i="1"/>
  <c r="X457" i="1"/>
  <c r="Q474" i="1"/>
  <c r="V474" i="1" s="1"/>
  <c r="Q477" i="1"/>
  <c r="V477" i="1" s="1"/>
  <c r="X478" i="1"/>
  <c r="X481" i="1"/>
  <c r="T483" i="1"/>
  <c r="Q507" i="1"/>
  <c r="V507" i="1" s="1"/>
  <c r="T507" i="1"/>
  <c r="X519" i="1"/>
  <c r="X529" i="1"/>
  <c r="Q547" i="1"/>
  <c r="V547" i="1" s="1"/>
  <c r="T547" i="1"/>
  <c r="T550" i="1"/>
  <c r="Q550" i="1"/>
  <c r="V550" i="1" s="1"/>
  <c r="Q559" i="1"/>
  <c r="V559" i="1" s="1"/>
  <c r="X560" i="1"/>
  <c r="X561" i="1"/>
  <c r="X565" i="1"/>
  <c r="X579" i="1"/>
  <c r="Q604" i="1"/>
  <c r="V604" i="1" s="1"/>
  <c r="T651" i="1"/>
  <c r="Q651" i="1"/>
  <c r="V651" i="1" s="1"/>
  <c r="Q681" i="1"/>
  <c r="V681" i="1" s="1"/>
  <c r="Q688" i="1"/>
  <c r="L689" i="1"/>
  <c r="G54" i="3" s="1"/>
  <c r="F54" i="3"/>
  <c r="Q691" i="1"/>
  <c r="L692" i="1"/>
  <c r="G80" i="3" s="1"/>
  <c r="F80" i="3"/>
  <c r="X697" i="1"/>
  <c r="M59" i="3"/>
  <c r="K87" i="3"/>
  <c r="Q714" i="1"/>
  <c r="X199" i="1"/>
  <c r="X223" i="1"/>
  <c r="X248" i="1"/>
  <c r="X256" i="1"/>
  <c r="X289" i="1"/>
  <c r="X315" i="1"/>
  <c r="X318" i="1"/>
  <c r="Q319" i="1"/>
  <c r="X334" i="1"/>
  <c r="X343" i="1"/>
  <c r="Q345" i="1"/>
  <c r="V345" i="1" s="1"/>
  <c r="X350" i="1"/>
  <c r="X359" i="1"/>
  <c r="Q361" i="1"/>
  <c r="X363" i="1"/>
  <c r="Q371" i="1"/>
  <c r="V371" i="1" s="1"/>
  <c r="X376" i="1"/>
  <c r="Q381" i="1"/>
  <c r="V381" i="1" s="1"/>
  <c r="Q392" i="1"/>
  <c r="V392" i="1" s="1"/>
  <c r="X399" i="1"/>
  <c r="X411" i="1"/>
  <c r="T418" i="1"/>
  <c r="Q418" i="1"/>
  <c r="V418" i="1" s="1"/>
  <c r="T420" i="1"/>
  <c r="Q420" i="1"/>
  <c r="V420" i="1" s="1"/>
  <c r="X422" i="1"/>
  <c r="Q426" i="1"/>
  <c r="V426" i="1" s="1"/>
  <c r="X448" i="1"/>
  <c r="X451" i="1"/>
  <c r="X453" i="1"/>
  <c r="Q458" i="1"/>
  <c r="V458" i="1" s="1"/>
  <c r="Q461" i="1"/>
  <c r="V461" i="1" s="1"/>
  <c r="X462" i="1"/>
  <c r="X472" i="1"/>
  <c r="Q473" i="1"/>
  <c r="V473" i="1" s="1"/>
  <c r="Q482" i="1"/>
  <c r="V482" i="1" s="1"/>
  <c r="X505" i="1"/>
  <c r="X506" i="1"/>
  <c r="X508" i="1"/>
  <c r="X516" i="1"/>
  <c r="X527" i="1"/>
  <c r="X557" i="1"/>
  <c r="X558" i="1"/>
  <c r="T561" i="1"/>
  <c r="Q561" i="1"/>
  <c r="V561" i="1" s="1"/>
  <c r="Q569" i="1"/>
  <c r="V569" i="1" s="1"/>
  <c r="X587" i="1"/>
  <c r="X603" i="1"/>
  <c r="X619" i="1"/>
  <c r="T668" i="1"/>
  <c r="Q668" i="1"/>
  <c r="V668" i="1" s="1"/>
  <c r="T673" i="1"/>
  <c r="Q45" i="3" s="1"/>
  <c r="P45" i="3"/>
  <c r="Q673" i="1"/>
  <c r="L699" i="1"/>
  <c r="X226" i="1"/>
  <c r="X234" i="1"/>
  <c r="X241" i="1"/>
  <c r="X263" i="1"/>
  <c r="X278" i="1"/>
  <c r="X293" i="1"/>
  <c r="X295" i="1"/>
  <c r="X309" i="1"/>
  <c r="X311" i="1"/>
  <c r="X320" i="1"/>
  <c r="X366" i="1"/>
  <c r="X379" i="1"/>
  <c r="T400" i="1"/>
  <c r="Q400" i="1"/>
  <c r="V400" i="1" s="1"/>
  <c r="X407" i="1"/>
  <c r="X421" i="1"/>
  <c r="T428" i="1"/>
  <c r="Q74" i="3" s="1"/>
  <c r="Q428" i="1"/>
  <c r="T435" i="1"/>
  <c r="T484" i="1"/>
  <c r="Q484" i="1"/>
  <c r="V484" i="1" s="1"/>
  <c r="X494" i="1"/>
  <c r="X526" i="1"/>
  <c r="X545" i="1"/>
  <c r="T588" i="1"/>
  <c r="Q588" i="1"/>
  <c r="V588" i="1" s="1"/>
  <c r="T620" i="1"/>
  <c r="Q620" i="1"/>
  <c r="V620" i="1" s="1"/>
  <c r="X642" i="1"/>
  <c r="Q646" i="1"/>
  <c r="V646" i="1" s="1"/>
  <c r="T646" i="1"/>
  <c r="T648" i="1"/>
  <c r="Q44" i="3" s="1"/>
  <c r="Q648" i="1"/>
  <c r="X396" i="1"/>
  <c r="X445" i="1"/>
  <c r="X468" i="1"/>
  <c r="T472" i="1"/>
  <c r="Q472" i="1"/>
  <c r="V472" i="1" s="1"/>
  <c r="X502" i="1"/>
  <c r="T527" i="1"/>
  <c r="Q527" i="1"/>
  <c r="V527" i="1" s="1"/>
  <c r="X539" i="1"/>
  <c r="T670" i="1"/>
  <c r="Q670" i="1"/>
  <c r="V670" i="1" s="1"/>
  <c r="X186" i="1"/>
  <c r="X193" i="1"/>
  <c r="T196" i="1"/>
  <c r="X201" i="1"/>
  <c r="X218" i="1"/>
  <c r="X225" i="1"/>
  <c r="X244" i="1"/>
  <c r="X276" i="1"/>
  <c r="X304" i="1"/>
  <c r="X308" i="1"/>
  <c r="T316" i="1"/>
  <c r="X317" i="1"/>
  <c r="X319" i="1"/>
  <c r="X323" i="1"/>
  <c r="X326" i="1"/>
  <c r="T332" i="1"/>
  <c r="X339" i="1"/>
  <c r="T348" i="1"/>
  <c r="X355" i="1"/>
  <c r="X365" i="1"/>
  <c r="X368" i="1"/>
  <c r="X378" i="1"/>
  <c r="Q405" i="1"/>
  <c r="V405" i="1" s="1"/>
  <c r="Q408" i="1"/>
  <c r="V408" i="1" s="1"/>
  <c r="T414" i="1"/>
  <c r="Q414" i="1"/>
  <c r="V414" i="1" s="1"/>
  <c r="X435" i="1"/>
  <c r="X442" i="1"/>
  <c r="Q451" i="1"/>
  <c r="V451" i="1" s="1"/>
  <c r="T451" i="1"/>
  <c r="X452" i="1"/>
  <c r="T453" i="1"/>
  <c r="Q453" i="1"/>
  <c r="V453" i="1" s="1"/>
  <c r="X465" i="1"/>
  <c r="X474" i="1"/>
  <c r="X480" i="1"/>
  <c r="Q481" i="1"/>
  <c r="V481" i="1" s="1"/>
  <c r="X487" i="1"/>
  <c r="X495" i="1"/>
  <c r="T506" i="1"/>
  <c r="Q506" i="1"/>
  <c r="V506" i="1" s="1"/>
  <c r="T516" i="1"/>
  <c r="Q516" i="1"/>
  <c r="V516" i="1" s="1"/>
  <c r="Q532" i="1"/>
  <c r="V532" i="1" s="1"/>
  <c r="X534" i="1"/>
  <c r="X536" i="1"/>
  <c r="X541" i="1"/>
  <c r="T542" i="1"/>
  <c r="Q542" i="1"/>
  <c r="V542" i="1" s="1"/>
  <c r="X564" i="1"/>
  <c r="X584" i="1"/>
  <c r="X595" i="1"/>
  <c r="X597" i="1"/>
  <c r="Q598" i="1"/>
  <c r="V598" i="1" s="1"/>
  <c r="Q614" i="1"/>
  <c r="V614" i="1" s="1"/>
  <c r="T614" i="1"/>
  <c r="L639" i="1"/>
  <c r="G36" i="3" s="1"/>
  <c r="F36" i="3"/>
  <c r="T657" i="1"/>
  <c r="Q657" i="1"/>
  <c r="V657" i="1" s="1"/>
  <c r="X661" i="1"/>
  <c r="Q662" i="1"/>
  <c r="V662" i="1" s="1"/>
  <c r="X719" i="1"/>
  <c r="X335" i="1"/>
  <c r="X342" i="1"/>
  <c r="X351" i="1"/>
  <c r="X358" i="1"/>
  <c r="X371" i="1"/>
  <c r="X384" i="1"/>
  <c r="X388" i="1"/>
  <c r="X392" i="1"/>
  <c r="X416" i="1"/>
  <c r="Q419" i="1"/>
  <c r="V419" i="1" s="1"/>
  <c r="T419" i="1"/>
  <c r="X420" i="1"/>
  <c r="T421" i="1"/>
  <c r="Q421" i="1"/>
  <c r="V421" i="1" s="1"/>
  <c r="X431" i="1"/>
  <c r="Q443" i="1"/>
  <c r="V443" i="1" s="1"/>
  <c r="T443" i="1"/>
  <c r="X450" i="1"/>
  <c r="X476" i="1"/>
  <c r="X498" i="1"/>
  <c r="X512" i="1"/>
  <c r="Q513" i="1"/>
  <c r="V513" i="1" s="1"/>
  <c r="T513" i="1"/>
  <c r="X520" i="1"/>
  <c r="Q554" i="1"/>
  <c r="V554" i="1" s="1"/>
  <c r="T554" i="1"/>
  <c r="X572" i="1"/>
  <c r="X580" i="1"/>
  <c r="X591" i="1"/>
  <c r="X593" i="1"/>
  <c r="T595" i="1"/>
  <c r="Q595" i="1"/>
  <c r="V595" i="1" s="1"/>
  <c r="X716" i="1"/>
  <c r="X402" i="1"/>
  <c r="X409" i="1"/>
  <c r="X412" i="1"/>
  <c r="X433" i="1"/>
  <c r="X436" i="1"/>
  <c r="X475" i="1"/>
  <c r="X489" i="1"/>
  <c r="X514" i="1"/>
  <c r="X537" i="1"/>
  <c r="X556" i="1"/>
  <c r="X571" i="1"/>
  <c r="X575" i="1"/>
  <c r="X606" i="1"/>
  <c r="X628" i="1"/>
  <c r="F79" i="3"/>
  <c r="L652" i="1"/>
  <c r="G79" i="3" s="1"/>
  <c r="X658" i="1"/>
  <c r="Q695" i="1"/>
  <c r="T695" i="1"/>
  <c r="Q57" i="3" s="1"/>
  <c r="X459" i="1"/>
  <c r="X492" i="1"/>
  <c r="X496" i="1"/>
  <c r="X511" i="1"/>
  <c r="X513" i="1"/>
  <c r="X525" i="1"/>
  <c r="X563" i="1"/>
  <c r="X567" i="1"/>
  <c r="X602" i="1"/>
  <c r="T603" i="1"/>
  <c r="Q603" i="1"/>
  <c r="V603" i="1" s="1"/>
  <c r="X612" i="1"/>
  <c r="X638" i="1"/>
  <c r="L649" i="1"/>
  <c r="G78" i="3" s="1"/>
  <c r="F78" i="3"/>
  <c r="X650" i="1"/>
  <c r="Q653" i="1"/>
  <c r="T653" i="1"/>
  <c r="Q70" i="3" s="1"/>
  <c r="P70" i="3"/>
  <c r="X657" i="1"/>
  <c r="P90" i="3"/>
  <c r="T705" i="1"/>
  <c r="Q90" i="3" s="1"/>
  <c r="L709" i="1"/>
  <c r="Q711" i="1"/>
  <c r="T711" i="1"/>
  <c r="X528" i="1"/>
  <c r="X555" i="1"/>
  <c r="X559" i="1"/>
  <c r="T590" i="1"/>
  <c r="Q590" i="1"/>
  <c r="V590" i="1" s="1"/>
  <c r="X605" i="1"/>
  <c r="T616" i="1"/>
  <c r="Q84" i="3" s="1"/>
  <c r="Q616" i="1"/>
  <c r="T628" i="1"/>
  <c r="Q628" i="1"/>
  <c r="V628" i="1" s="1"/>
  <c r="X632" i="1"/>
  <c r="Q639" i="1"/>
  <c r="T639" i="1"/>
  <c r="Q36" i="3" s="1"/>
  <c r="P36" i="3"/>
  <c r="Q655" i="1"/>
  <c r="V655" i="1" s="1"/>
  <c r="T655" i="1"/>
  <c r="X668" i="1"/>
  <c r="L673" i="1"/>
  <c r="G45" i="3" s="1"/>
  <c r="F45" i="3"/>
  <c r="X683" i="1"/>
  <c r="Q705" i="1"/>
  <c r="L706" i="1"/>
  <c r="F91" i="3"/>
  <c r="X707" i="1"/>
  <c r="Q721" i="1"/>
  <c r="T721" i="1"/>
  <c r="X400" i="1"/>
  <c r="X408" i="1"/>
  <c r="X415" i="1"/>
  <c r="X428" i="1"/>
  <c r="X432" i="1"/>
  <c r="X443" i="1"/>
  <c r="T457" i="1"/>
  <c r="X458" i="1"/>
  <c r="X461" i="1"/>
  <c r="X484" i="1"/>
  <c r="X488" i="1"/>
  <c r="T491" i="1"/>
  <c r="Q493" i="1"/>
  <c r="V493" i="1" s="1"/>
  <c r="X499" i="1"/>
  <c r="Q518" i="1"/>
  <c r="V518" i="1" s="1"/>
  <c r="Q533" i="1"/>
  <c r="V533" i="1" s="1"/>
  <c r="X535" i="1"/>
  <c r="X543" i="1"/>
  <c r="X547" i="1"/>
  <c r="X551" i="1"/>
  <c r="X573" i="1"/>
  <c r="Q575" i="1"/>
  <c r="V575" i="1" s="1"/>
  <c r="T600" i="1"/>
  <c r="Q600" i="1"/>
  <c r="V600" i="1" s="1"/>
  <c r="X610" i="1"/>
  <c r="Q612" i="1"/>
  <c r="V612" i="1" s="1"/>
  <c r="X617" i="1"/>
  <c r="T618" i="1"/>
  <c r="Q618" i="1"/>
  <c r="V618" i="1" s="1"/>
  <c r="Q622" i="1"/>
  <c r="V622" i="1" s="1"/>
  <c r="T625" i="1"/>
  <c r="Q625" i="1"/>
  <c r="V625" i="1" s="1"/>
  <c r="X643" i="1"/>
  <c r="L648" i="1"/>
  <c r="G44" i="3" s="1"/>
  <c r="F44" i="3"/>
  <c r="M45" i="3"/>
  <c r="G76" i="3"/>
  <c r="X594" i="1"/>
  <c r="X623" i="1"/>
  <c r="X635" i="1"/>
  <c r="L653" i="1"/>
  <c r="G70" i="3" s="1"/>
  <c r="X667" i="1"/>
  <c r="X682" i="1"/>
  <c r="X689" i="1"/>
  <c r="L700" i="1"/>
  <c r="G87" i="3" s="1"/>
  <c r="T707" i="1"/>
  <c r="X709" i="1"/>
  <c r="P46" i="3"/>
  <c r="F71" i="3"/>
  <c r="X685" i="1"/>
  <c r="L705" i="1"/>
  <c r="G90" i="3" s="1"/>
  <c r="F90" i="3"/>
  <c r="V707" i="1"/>
  <c r="Q713" i="1"/>
  <c r="X637" i="1"/>
  <c r="X655" i="1"/>
  <c r="X659" i="1"/>
  <c r="X674" i="1"/>
  <c r="Q683" i="1"/>
  <c r="V683" i="1" s="1"/>
  <c r="X688" i="1"/>
  <c r="X698" i="1"/>
  <c r="Q703" i="1"/>
  <c r="M90" i="3"/>
  <c r="M14" i="3" s="1"/>
  <c r="X604" i="1"/>
  <c r="X629" i="1"/>
  <c r="X633" i="1"/>
  <c r="Q635" i="1"/>
  <c r="X640" i="1"/>
  <c r="T647" i="1"/>
  <c r="X651" i="1"/>
  <c r="X654" i="1"/>
  <c r="Q660" i="1"/>
  <c r="V660" i="1" s="1"/>
  <c r="T661" i="1"/>
  <c r="Q667" i="1"/>
  <c r="V667" i="1" s="1"/>
  <c r="T669" i="1"/>
  <c r="X681" i="1"/>
  <c r="T687" i="1"/>
  <c r="T699" i="1"/>
  <c r="X701" i="1"/>
  <c r="L704" i="1"/>
  <c r="G89" i="3" s="1"/>
  <c r="F89" i="3"/>
  <c r="X708" i="1"/>
  <c r="K92" i="3"/>
  <c r="T709" i="1"/>
  <c r="L711" i="1"/>
  <c r="X714" i="1"/>
  <c r="K46" i="3"/>
  <c r="M68" i="3"/>
  <c r="X625" i="1"/>
  <c r="X626" i="1"/>
  <c r="X634" i="1"/>
  <c r="X677" i="1"/>
  <c r="X684" i="1"/>
  <c r="V699" i="1"/>
  <c r="Q712" i="1"/>
  <c r="T713" i="1"/>
  <c r="X720" i="1"/>
  <c r="P79" i="3"/>
  <c r="F56" i="3"/>
  <c r="F68" i="3"/>
  <c r="F57" i="3"/>
  <c r="X12" i="1"/>
  <c r="T6" i="1"/>
  <c r="V6" i="1"/>
  <c r="X6" i="1"/>
  <c r="T5" i="1"/>
  <c r="Q28" i="3" s="1"/>
  <c r="N28" i="3"/>
  <c r="T18" i="1"/>
  <c r="Q18" i="1"/>
  <c r="T90" i="1"/>
  <c r="Q90" i="1"/>
  <c r="X4" i="1"/>
  <c r="X5" i="1"/>
  <c r="X16" i="1"/>
  <c r="X71" i="1"/>
  <c r="X92" i="1"/>
  <c r="X140" i="1"/>
  <c r="X9" i="1"/>
  <c r="T10" i="1"/>
  <c r="Q10" i="1"/>
  <c r="X66" i="1"/>
  <c r="X70" i="1"/>
  <c r="T82" i="1"/>
  <c r="Q82" i="1"/>
  <c r="X89" i="1"/>
  <c r="X103" i="1"/>
  <c r="X8" i="1"/>
  <c r="X23" i="1"/>
  <c r="X39" i="1"/>
  <c r="X47" i="1"/>
  <c r="X55" i="1"/>
  <c r="X63" i="1"/>
  <c r="T74" i="1"/>
  <c r="Q74" i="1"/>
  <c r="X81" i="1"/>
  <c r="X84" i="1"/>
  <c r="X98" i="1"/>
  <c r="X76" i="1"/>
  <c r="T106" i="1"/>
  <c r="Q106" i="1"/>
  <c r="T66" i="1"/>
  <c r="Q66" i="1"/>
  <c r="X107" i="1"/>
  <c r="T34" i="1"/>
  <c r="Q34" i="1"/>
  <c r="T42" i="1"/>
  <c r="Q42" i="1"/>
  <c r="T50" i="1"/>
  <c r="Q50" i="1"/>
  <c r="T58" i="1"/>
  <c r="Q58" i="1"/>
  <c r="X68" i="1"/>
  <c r="T98" i="1"/>
  <c r="Q98" i="1"/>
  <c r="X112" i="1"/>
  <c r="X14" i="1"/>
  <c r="X25" i="1"/>
  <c r="T26" i="1"/>
  <c r="Q26" i="1"/>
  <c r="X32" i="1"/>
  <c r="X41" i="1"/>
  <c r="X49" i="1"/>
  <c r="X57" i="1"/>
  <c r="X87" i="1"/>
  <c r="X100" i="1"/>
  <c r="T155" i="1"/>
  <c r="Q155" i="1"/>
  <c r="T235" i="1"/>
  <c r="Q235" i="1"/>
  <c r="T288" i="1"/>
  <c r="Q288" i="1"/>
  <c r="T393" i="1"/>
  <c r="Q393" i="1"/>
  <c r="T430" i="1"/>
  <c r="Q430" i="1"/>
  <c r="T526" i="1"/>
  <c r="Q526" i="1"/>
  <c r="T63" i="1"/>
  <c r="T71" i="1"/>
  <c r="T79" i="1"/>
  <c r="T87" i="1"/>
  <c r="T95" i="1"/>
  <c r="T103" i="1"/>
  <c r="T111" i="1"/>
  <c r="X113" i="1"/>
  <c r="Q118" i="1"/>
  <c r="X121" i="1"/>
  <c r="X134" i="1"/>
  <c r="X149" i="1"/>
  <c r="X158" i="1"/>
  <c r="T163" i="1"/>
  <c r="Q163" i="1"/>
  <c r="X175" i="1"/>
  <c r="Q202" i="1"/>
  <c r="Q210" i="1"/>
  <c r="Q218" i="1"/>
  <c r="X233" i="1"/>
  <c r="X237" i="1"/>
  <c r="X238" i="1"/>
  <c r="T243" i="1"/>
  <c r="Q243" i="1"/>
  <c r="X255" i="1"/>
  <c r="X271" i="1"/>
  <c r="T352" i="1"/>
  <c r="Q352" i="1"/>
  <c r="Q2" i="1"/>
  <c r="Q11" i="1"/>
  <c r="T171" i="1"/>
  <c r="Q171" i="1"/>
  <c r="T251" i="1"/>
  <c r="Q251" i="1"/>
  <c r="R730" i="1"/>
  <c r="R731" i="1"/>
  <c r="Q3" i="1"/>
  <c r="Q12" i="1"/>
  <c r="Q20" i="1"/>
  <c r="Q28" i="1"/>
  <c r="Q36" i="1"/>
  <c r="Q44" i="1"/>
  <c r="Q52" i="1"/>
  <c r="Q60" i="1"/>
  <c r="Q68" i="1"/>
  <c r="Q76" i="1"/>
  <c r="Q84" i="1"/>
  <c r="Q92" i="1"/>
  <c r="Q100" i="1"/>
  <c r="Q129" i="1"/>
  <c r="T131" i="1"/>
  <c r="X133" i="1"/>
  <c r="Q154" i="1"/>
  <c r="X165" i="1"/>
  <c r="X174" i="1"/>
  <c r="T179" i="1"/>
  <c r="Q48" i="3" s="1"/>
  <c r="Q179" i="1"/>
  <c r="X191" i="1"/>
  <c r="Q234" i="1"/>
  <c r="X249" i="1"/>
  <c r="X253" i="1"/>
  <c r="X254" i="1"/>
  <c r="T259" i="1"/>
  <c r="Q259" i="1"/>
  <c r="X269" i="1"/>
  <c r="X270" i="1"/>
  <c r="S730" i="1"/>
  <c r="S731" i="1"/>
  <c r="X110" i="1"/>
  <c r="X126" i="1"/>
  <c r="X173" i="1"/>
  <c r="X182" i="1"/>
  <c r="T187" i="1"/>
  <c r="Q187" i="1"/>
  <c r="X261" i="1"/>
  <c r="X262" i="1"/>
  <c r="T267" i="1"/>
  <c r="Q267" i="1"/>
  <c r="X273" i="1"/>
  <c r="I730" i="1"/>
  <c r="I731" i="1" s="1"/>
  <c r="X109" i="1"/>
  <c r="T123" i="1"/>
  <c r="T135" i="1"/>
  <c r="T195" i="1"/>
  <c r="Q195" i="1"/>
  <c r="J730" i="1"/>
  <c r="J731" i="1" s="1"/>
  <c r="U730" i="1"/>
  <c r="U731" i="1"/>
  <c r="X117" i="1"/>
  <c r="X142" i="1"/>
  <c r="X151" i="1"/>
  <c r="Q178" i="1"/>
  <c r="X189" i="1"/>
  <c r="X198" i="1"/>
  <c r="T203" i="1"/>
  <c r="Q203" i="1"/>
  <c r="T211" i="1"/>
  <c r="Q211" i="1"/>
  <c r="X214" i="1"/>
  <c r="T219" i="1"/>
  <c r="Q219" i="1"/>
  <c r="X231" i="1"/>
  <c r="Q258" i="1"/>
  <c r="K730" i="1"/>
  <c r="K731" i="1" s="1"/>
  <c r="X129" i="1"/>
  <c r="X135" i="1"/>
  <c r="Q138" i="1"/>
  <c r="T147" i="1"/>
  <c r="Q39" i="3" s="1"/>
  <c r="Q147" i="1"/>
  <c r="X159" i="1"/>
  <c r="Q186" i="1"/>
  <c r="X197" i="1"/>
  <c r="X206" i="1"/>
  <c r="X209" i="1"/>
  <c r="X213" i="1"/>
  <c r="X217" i="1"/>
  <c r="X221" i="1"/>
  <c r="X222" i="1"/>
  <c r="T227" i="1"/>
  <c r="Q227" i="1"/>
  <c r="X239" i="1"/>
  <c r="X291" i="1"/>
  <c r="X272" i="1"/>
  <c r="X286" i="1"/>
  <c r="X290" i="1"/>
  <c r="T304" i="1"/>
  <c r="Q304" i="1"/>
  <c r="X306" i="1"/>
  <c r="X307" i="1"/>
  <c r="X310" i="1"/>
  <c r="X316" i="1"/>
  <c r="T320" i="1"/>
  <c r="Q320" i="1"/>
  <c r="X322" i="1"/>
  <c r="X333" i="1"/>
  <c r="X340" i="1"/>
  <c r="T384" i="1"/>
  <c r="Q384" i="1"/>
  <c r="Q116" i="1"/>
  <c r="Q124" i="1"/>
  <c r="Q132" i="1"/>
  <c r="Q140" i="1"/>
  <c r="Q212" i="1"/>
  <c r="Q220" i="1"/>
  <c r="Q228" i="1"/>
  <c r="Q236" i="1"/>
  <c r="Q244" i="1"/>
  <c r="Q252" i="1"/>
  <c r="Q260" i="1"/>
  <c r="Q268" i="1"/>
  <c r="T294" i="1"/>
  <c r="X300" i="1"/>
  <c r="X312" i="1"/>
  <c r="T344" i="1"/>
  <c r="Q344" i="1"/>
  <c r="X346" i="1"/>
  <c r="X372" i="1"/>
  <c r="X391" i="1"/>
  <c r="T470" i="1"/>
  <c r="Q470" i="1"/>
  <c r="T376" i="1"/>
  <c r="Q376" i="1"/>
  <c r="Q395" i="1"/>
  <c r="T395" i="1"/>
  <c r="T495" i="1"/>
  <c r="Q495" i="1"/>
  <c r="T296" i="1"/>
  <c r="Q296" i="1"/>
  <c r="T336" i="1"/>
  <c r="Q336" i="1"/>
  <c r="T368" i="1"/>
  <c r="Q368" i="1"/>
  <c r="X370" i="1"/>
  <c r="X284" i="1"/>
  <c r="X288" i="1"/>
  <c r="X298" i="1"/>
  <c r="X299" i="1"/>
  <c r="X302" i="1"/>
  <c r="T312" i="1"/>
  <c r="Q312" i="1"/>
  <c r="X314" i="1"/>
  <c r="X324" i="1"/>
  <c r="X349" i="1"/>
  <c r="X356" i="1"/>
  <c r="X374" i="1"/>
  <c r="X381" i="1"/>
  <c r="T394" i="1"/>
  <c r="Q394" i="1"/>
  <c r="T487" i="1"/>
  <c r="Q487" i="1"/>
  <c r="T280" i="1"/>
  <c r="Q280" i="1"/>
  <c r="T328" i="1"/>
  <c r="Q328" i="1"/>
  <c r="X330" i="1"/>
  <c r="T360" i="1"/>
  <c r="Q360" i="1"/>
  <c r="X362" i="1"/>
  <c r="X348" i="1"/>
  <c r="X373" i="1"/>
  <c r="X398" i="1"/>
  <c r="T479" i="1"/>
  <c r="Q479" i="1"/>
  <c r="X425" i="1"/>
  <c r="X473" i="1"/>
  <c r="X477" i="1"/>
  <c r="X482" i="1"/>
  <c r="X485" i="1"/>
  <c r="X490" i="1"/>
  <c r="X493" i="1"/>
  <c r="X497" i="1"/>
  <c r="X501" i="1"/>
  <c r="T302" i="1"/>
  <c r="T310" i="1"/>
  <c r="T318" i="1"/>
  <c r="T502" i="1"/>
  <c r="Q502" i="1"/>
  <c r="Q314" i="1"/>
  <c r="Q322" i="1"/>
  <c r="Q330" i="1"/>
  <c r="Q338" i="1"/>
  <c r="Q346" i="1"/>
  <c r="Q354" i="1"/>
  <c r="Q362" i="1"/>
  <c r="Q370" i="1"/>
  <c r="Q378" i="1"/>
  <c r="Q386" i="1"/>
  <c r="Q478" i="1"/>
  <c r="Q486" i="1"/>
  <c r="Q494" i="1"/>
  <c r="T601" i="1"/>
  <c r="Q601" i="1"/>
  <c r="X397" i="1"/>
  <c r="X401" i="1"/>
  <c r="X405" i="1"/>
  <c r="T509" i="1"/>
  <c r="Q509" i="1"/>
  <c r="T387" i="1"/>
  <c r="X393" i="1"/>
  <c r="T407" i="1"/>
  <c r="Q407" i="1"/>
  <c r="X427" i="1"/>
  <c r="T439" i="1"/>
  <c r="Q439" i="1"/>
  <c r="T447" i="1"/>
  <c r="Q447" i="1"/>
  <c r="T455" i="1"/>
  <c r="Q455" i="1"/>
  <c r="T463" i="1"/>
  <c r="Q463" i="1"/>
  <c r="X467" i="1"/>
  <c r="X389" i="1"/>
  <c r="T415" i="1"/>
  <c r="Q415" i="1"/>
  <c r="T431" i="1"/>
  <c r="Q431" i="1"/>
  <c r="T471" i="1"/>
  <c r="Q471" i="1"/>
  <c r="Q406" i="1"/>
  <c r="T423" i="1"/>
  <c r="Q423" i="1"/>
  <c r="X426" i="1"/>
  <c r="X429" i="1"/>
  <c r="X466" i="1"/>
  <c r="X469" i="1"/>
  <c r="X483" i="1"/>
  <c r="X491" i="1"/>
  <c r="X507" i="1"/>
  <c r="X524" i="1"/>
  <c r="X531" i="1"/>
  <c r="X598" i="1"/>
  <c r="T634" i="1"/>
  <c r="Q634" i="1"/>
  <c r="Q503" i="1"/>
  <c r="X517" i="1"/>
  <c r="T520" i="1"/>
  <c r="Q520" i="1"/>
  <c r="X540" i="1"/>
  <c r="X548" i="1"/>
  <c r="X581" i="1"/>
  <c r="X589" i="1"/>
  <c r="X646" i="1"/>
  <c r="X530" i="1"/>
  <c r="X523" i="1"/>
  <c r="T536" i="1"/>
  <c r="Q536" i="1"/>
  <c r="T544" i="1"/>
  <c r="Q544" i="1"/>
  <c r="X613" i="1"/>
  <c r="T512" i="1"/>
  <c r="Q512" i="1"/>
  <c r="T552" i="1"/>
  <c r="Q552" i="1"/>
  <c r="T560" i="1"/>
  <c r="Q560" i="1"/>
  <c r="T568" i="1"/>
  <c r="Q568" i="1"/>
  <c r="T576" i="1"/>
  <c r="Q576" i="1"/>
  <c r="T584" i="1"/>
  <c r="Q584" i="1"/>
  <c r="T592" i="1"/>
  <c r="Q592" i="1"/>
  <c r="T602" i="1"/>
  <c r="Q82" i="3" s="1"/>
  <c r="Q602" i="1"/>
  <c r="Q511" i="1"/>
  <c r="Q517" i="1"/>
  <c r="X522" i="1"/>
  <c r="X532" i="1"/>
  <c r="Q534" i="1"/>
  <c r="X611" i="1"/>
  <c r="X621" i="1"/>
  <c r="X630" i="1"/>
  <c r="X515" i="1"/>
  <c r="T528" i="1"/>
  <c r="Q528" i="1"/>
  <c r="X538" i="1"/>
  <c r="X546" i="1"/>
  <c r="X554" i="1"/>
  <c r="X562" i="1"/>
  <c r="X570" i="1"/>
  <c r="X578" i="1"/>
  <c r="X586" i="1"/>
  <c r="T642" i="1"/>
  <c r="Q642" i="1"/>
  <c r="T649" i="1"/>
  <c r="Q78" i="3" s="1"/>
  <c r="Q649" i="1"/>
  <c r="N78" i="3" s="1"/>
  <c r="X662" i="1"/>
  <c r="T541" i="1"/>
  <c r="T557" i="1"/>
  <c r="T565" i="1"/>
  <c r="T573" i="1"/>
  <c r="T581" i="1"/>
  <c r="T589" i="1"/>
  <c r="T637" i="1"/>
  <c r="X647" i="1"/>
  <c r="X660" i="1"/>
  <c r="T677" i="1"/>
  <c r="Q677" i="1"/>
  <c r="T682" i="1"/>
  <c r="Q682" i="1"/>
  <c r="T690" i="1"/>
  <c r="Q53" i="3" s="1"/>
  <c r="Q690" i="1"/>
  <c r="N53" i="3" s="1"/>
  <c r="T698" i="1"/>
  <c r="Q71" i="3" s="1"/>
  <c r="Q698" i="1"/>
  <c r="N71" i="3" s="1"/>
  <c r="T706" i="1"/>
  <c r="Q91" i="3" s="1"/>
  <c r="Q706" i="1"/>
  <c r="N91" i="3" s="1"/>
  <c r="T605" i="1"/>
  <c r="Q83" i="3" s="1"/>
  <c r="X631" i="1"/>
  <c r="X696" i="1"/>
  <c r="X704" i="1"/>
  <c r="X715" i="1"/>
  <c r="Q594" i="1"/>
  <c r="Q596" i="1"/>
  <c r="Q610" i="1"/>
  <c r="X644" i="1"/>
  <c r="X665" i="1"/>
  <c r="Q676" i="1"/>
  <c r="T716" i="1"/>
  <c r="Q94" i="3" s="1"/>
  <c r="Q716" i="1"/>
  <c r="X607" i="1"/>
  <c r="X616" i="1"/>
  <c r="X636" i="1"/>
  <c r="X672" i="1"/>
  <c r="T674" i="1"/>
  <c r="Q56" i="3" s="1"/>
  <c r="Q674" i="1"/>
  <c r="N56" i="3" s="1"/>
  <c r="X679" i="1"/>
  <c r="X718" i="1"/>
  <c r="X601" i="1"/>
  <c r="X664" i="1"/>
  <c r="T666" i="1"/>
  <c r="Q666" i="1"/>
  <c r="T684" i="1"/>
  <c r="Q684" i="1"/>
  <c r="X686" i="1"/>
  <c r="X687" i="1"/>
  <c r="T692" i="1"/>
  <c r="Q80" i="3" s="1"/>
  <c r="Q692" i="1"/>
  <c r="N80" i="3" s="1"/>
  <c r="X694" i="1"/>
  <c r="X695" i="1"/>
  <c r="T700" i="1"/>
  <c r="Q87" i="3" s="1"/>
  <c r="Q700" i="1"/>
  <c r="N87" i="3" s="1"/>
  <c r="X702" i="1"/>
  <c r="X703" i="1"/>
  <c r="T708" i="1"/>
  <c r="Q92" i="3" s="1"/>
  <c r="Q708" i="1"/>
  <c r="N92" i="3" s="1"/>
  <c r="X710" i="1"/>
  <c r="X711" i="1"/>
  <c r="X615" i="1"/>
  <c r="X624" i="1"/>
  <c r="X656" i="1"/>
  <c r="T658" i="1"/>
  <c r="Q658" i="1"/>
  <c r="X671" i="1"/>
  <c r="X599" i="1"/>
  <c r="X648" i="1"/>
  <c r="T650" i="1"/>
  <c r="Q76" i="3" s="1"/>
  <c r="Q650" i="1"/>
  <c r="N76" i="3" s="1"/>
  <c r="X663" i="1"/>
  <c r="X676" i="1"/>
  <c r="T718" i="1"/>
  <c r="Q95" i="3" s="1"/>
  <c r="Q718" i="1"/>
  <c r="X721" i="1"/>
  <c r="Q685" i="1"/>
  <c r="N46" i="3" s="1"/>
  <c r="Q693" i="1"/>
  <c r="N81" i="3" s="1"/>
  <c r="Q701" i="1"/>
  <c r="Q709" i="1"/>
  <c r="Q719" i="1"/>
  <c r="L712" i="1"/>
  <c r="M13" i="3" l="1"/>
  <c r="M16" i="3" s="1"/>
  <c r="P14" i="3"/>
  <c r="K13" i="3"/>
  <c r="K14" i="3"/>
  <c r="Q13" i="3"/>
  <c r="Q14" i="3"/>
  <c r="F13" i="3"/>
  <c r="F16" i="3" s="1"/>
  <c r="P13" i="3"/>
  <c r="N79" i="3"/>
  <c r="V702" i="1"/>
  <c r="O88" i="3" s="1"/>
  <c r="V617" i="1"/>
  <c r="O85" i="3" s="1"/>
  <c r="N85" i="3"/>
  <c r="V715" i="1"/>
  <c r="O93" i="3" s="1"/>
  <c r="N93" i="3"/>
  <c r="X713" i="1"/>
  <c r="X652" i="1"/>
  <c r="V469" i="1"/>
  <c r="O77" i="3" s="1"/>
  <c r="N77" i="3"/>
  <c r="N59" i="3"/>
  <c r="X692" i="1"/>
  <c r="X639" i="1"/>
  <c r="V396" i="1"/>
  <c r="O69" i="3" s="1"/>
  <c r="N69" i="3"/>
  <c r="V323" i="1"/>
  <c r="O61" i="3" s="1"/>
  <c r="N61" i="3"/>
  <c r="X361" i="1"/>
  <c r="X673" i="1"/>
  <c r="V720" i="1"/>
  <c r="V686" i="1"/>
  <c r="O86" i="3" s="1"/>
  <c r="N86" i="3"/>
  <c r="V424" i="1"/>
  <c r="O72" i="3" s="1"/>
  <c r="N72" i="3"/>
  <c r="V282" i="1"/>
  <c r="V152" i="1"/>
  <c r="O43" i="3" s="1"/>
  <c r="N43" i="3"/>
  <c r="X705" i="1"/>
  <c r="V200" i="1"/>
  <c r="V434" i="1"/>
  <c r="O75" i="3" s="1"/>
  <c r="N75" i="3"/>
  <c r="V287" i="1"/>
  <c r="O58" i="3" s="1"/>
  <c r="N58" i="3"/>
  <c r="X649" i="1"/>
  <c r="V705" i="1"/>
  <c r="O90" i="3" s="1"/>
  <c r="N90" i="3"/>
  <c r="X699" i="1"/>
  <c r="V319" i="1"/>
  <c r="O60" i="3" s="1"/>
  <c r="N60" i="3"/>
  <c r="V714" i="1"/>
  <c r="V329" i="1"/>
  <c r="O62" i="3" s="1"/>
  <c r="N62" i="3"/>
  <c r="V711" i="1"/>
  <c r="V691" i="1"/>
  <c r="O64" i="3" s="1"/>
  <c r="N64" i="3"/>
  <c r="V639" i="1"/>
  <c r="O36" i="3" s="1"/>
  <c r="N36" i="3"/>
  <c r="V695" i="1"/>
  <c r="O57" i="3" s="1"/>
  <c r="N57" i="3"/>
  <c r="V704" i="1"/>
  <c r="O89" i="3" s="1"/>
  <c r="N89" i="3"/>
  <c r="X690" i="1"/>
  <c r="G53" i="3"/>
  <c r="G13" i="3" s="1"/>
  <c r="V112" i="1"/>
  <c r="O37" i="3" s="1"/>
  <c r="N37" i="3"/>
  <c r="V653" i="1"/>
  <c r="O70" i="3" s="1"/>
  <c r="N70" i="3"/>
  <c r="V648" i="1"/>
  <c r="O44" i="3" s="1"/>
  <c r="N44" i="3"/>
  <c r="V673" i="1"/>
  <c r="O45" i="3" s="1"/>
  <c r="N45" i="3"/>
  <c r="V361" i="1"/>
  <c r="O66" i="3" s="1"/>
  <c r="N66" i="3"/>
  <c r="X700" i="1"/>
  <c r="V688" i="1"/>
  <c r="O68" i="3" s="1"/>
  <c r="N68" i="3"/>
  <c r="V278" i="1"/>
  <c r="O55" i="3" s="1"/>
  <c r="N55" i="3"/>
  <c r="V712" i="1"/>
  <c r="V721" i="1"/>
  <c r="V717" i="1"/>
  <c r="X653" i="1"/>
  <c r="V47" i="1"/>
  <c r="O31" i="3" s="1"/>
  <c r="N31" i="3"/>
  <c r="X706" i="1"/>
  <c r="G91" i="3"/>
  <c r="V635" i="1"/>
  <c r="O32" i="3" s="1"/>
  <c r="N32" i="3"/>
  <c r="V703" i="1"/>
  <c r="V452" i="1"/>
  <c r="V465" i="1"/>
  <c r="V713" i="1"/>
  <c r="V616" i="1"/>
  <c r="O84" i="3" s="1"/>
  <c r="N84" i="3"/>
  <c r="V208" i="1"/>
  <c r="O52" i="3" s="1"/>
  <c r="N52" i="3"/>
  <c r="V428" i="1"/>
  <c r="O74" i="3" s="1"/>
  <c r="N74" i="3"/>
  <c r="L16" i="3"/>
  <c r="R16" i="3"/>
  <c r="D16" i="3"/>
  <c r="J16" i="3"/>
  <c r="E16" i="3"/>
  <c r="X16" i="3"/>
  <c r="I16" i="3"/>
  <c r="Y16" i="3"/>
  <c r="AA16" i="3"/>
  <c r="T16" i="3"/>
  <c r="Z16" i="3"/>
  <c r="V16" i="3"/>
  <c r="H16" i="3"/>
  <c r="U16" i="3"/>
  <c r="W16" i="3"/>
  <c r="V511" i="1"/>
  <c r="V463" i="1"/>
  <c r="V314" i="1"/>
  <c r="V44" i="1"/>
  <c r="V658" i="1"/>
  <c r="V602" i="1"/>
  <c r="O82" i="3" s="1"/>
  <c r="N82" i="3"/>
  <c r="V118" i="1"/>
  <c r="V709" i="1"/>
  <c r="V716" i="1"/>
  <c r="O94" i="3" s="1"/>
  <c r="N94" i="3"/>
  <c r="V544" i="1"/>
  <c r="V431" i="1"/>
  <c r="V455" i="1"/>
  <c r="V601" i="1"/>
  <c r="V362" i="1"/>
  <c r="V280" i="1"/>
  <c r="V296" i="1"/>
  <c r="V470" i="1"/>
  <c r="V220" i="1"/>
  <c r="V227" i="1"/>
  <c r="V259" i="1"/>
  <c r="V92" i="1"/>
  <c r="V28" i="1"/>
  <c r="V171" i="1"/>
  <c r="V243" i="1"/>
  <c r="V526" i="1"/>
  <c r="V235" i="1"/>
  <c r="V98" i="1"/>
  <c r="V106" i="1"/>
  <c r="T730" i="1"/>
  <c r="X730" i="1" s="1"/>
  <c r="V692" i="1"/>
  <c r="O80" i="3" s="1"/>
  <c r="V378" i="1"/>
  <c r="V376" i="1"/>
  <c r="V384" i="1"/>
  <c r="V211" i="1"/>
  <c r="V187" i="1"/>
  <c r="V129" i="1"/>
  <c r="V210" i="1"/>
  <c r="V698" i="1"/>
  <c r="O71" i="3" s="1"/>
  <c r="V370" i="1"/>
  <c r="V203" i="1"/>
  <c r="V701" i="1"/>
  <c r="V690" i="1"/>
  <c r="O53" i="3" s="1"/>
  <c r="V649" i="1"/>
  <c r="O78" i="3" s="1"/>
  <c r="V592" i="1"/>
  <c r="V560" i="1"/>
  <c r="V354" i="1"/>
  <c r="V212" i="1"/>
  <c r="V304" i="1"/>
  <c r="V186" i="1"/>
  <c r="V258" i="1"/>
  <c r="V84" i="1"/>
  <c r="V20" i="1"/>
  <c r="V163" i="1"/>
  <c r="V34" i="1"/>
  <c r="V82" i="1"/>
  <c r="V719" i="1"/>
  <c r="O96" i="3" s="1"/>
  <c r="N96" i="3"/>
  <c r="V568" i="1"/>
  <c r="V634" i="1"/>
  <c r="V407" i="1"/>
  <c r="V179" i="1"/>
  <c r="O48" i="3" s="1"/>
  <c r="N48" i="3"/>
  <c r="V36" i="1"/>
  <c r="V650" i="1"/>
  <c r="O76" i="3" s="1"/>
  <c r="V700" i="1"/>
  <c r="O87" i="3" s="1"/>
  <c r="V674" i="1"/>
  <c r="O56" i="3" s="1"/>
  <c r="V676" i="1"/>
  <c r="V534" i="1"/>
  <c r="V536" i="1"/>
  <c r="V415" i="1"/>
  <c r="V447" i="1"/>
  <c r="V494" i="1"/>
  <c r="V346" i="1"/>
  <c r="V487" i="1"/>
  <c r="V495" i="1"/>
  <c r="V268" i="1"/>
  <c r="V140" i="1"/>
  <c r="V267" i="1"/>
  <c r="V76" i="1"/>
  <c r="N29" i="3"/>
  <c r="V12" i="1"/>
  <c r="O29" i="3" s="1"/>
  <c r="V11" i="1"/>
  <c r="V430" i="1"/>
  <c r="V155" i="1"/>
  <c r="V26" i="1"/>
  <c r="V685" i="1"/>
  <c r="O46" i="3" s="1"/>
  <c r="V682" i="1"/>
  <c r="V642" i="1"/>
  <c r="V584" i="1"/>
  <c r="V552" i="1"/>
  <c r="V520" i="1"/>
  <c r="V423" i="1"/>
  <c r="V509" i="1"/>
  <c r="V486" i="1"/>
  <c r="V338" i="1"/>
  <c r="V360" i="1"/>
  <c r="V260" i="1"/>
  <c r="V132" i="1"/>
  <c r="V320" i="1"/>
  <c r="V147" i="1"/>
  <c r="O39" i="3" s="1"/>
  <c r="N39" i="3"/>
  <c r="V219" i="1"/>
  <c r="V195" i="1"/>
  <c r="V154" i="1"/>
  <c r="V68" i="1"/>
  <c r="V3" i="1"/>
  <c r="V2" i="1"/>
  <c r="V58" i="1"/>
  <c r="V74" i="1"/>
  <c r="V90" i="1"/>
  <c r="V708" i="1"/>
  <c r="O92" i="3" s="1"/>
  <c r="V596" i="1"/>
  <c r="V503" i="1"/>
  <c r="V471" i="1"/>
  <c r="V336" i="1"/>
  <c r="V236" i="1"/>
  <c r="V251" i="1"/>
  <c r="V288" i="1"/>
  <c r="V594" i="1"/>
  <c r="V502" i="1"/>
  <c r="V228" i="1"/>
  <c r="V100" i="1"/>
  <c r="V202" i="1"/>
  <c r="V42" i="1"/>
  <c r="V693" i="1"/>
  <c r="O81" i="3" s="1"/>
  <c r="V684" i="1"/>
  <c r="S16" i="3"/>
  <c r="V666" i="1"/>
  <c r="V528" i="1"/>
  <c r="V439" i="1"/>
  <c r="V478" i="1"/>
  <c r="V330" i="1"/>
  <c r="O63" i="3" s="1"/>
  <c r="N63" i="3"/>
  <c r="V394" i="1"/>
  <c r="V312" i="1"/>
  <c r="V368" i="1"/>
  <c r="V252" i="1"/>
  <c r="V124" i="1"/>
  <c r="V178" i="1"/>
  <c r="O47" i="3" s="1"/>
  <c r="N47" i="3"/>
  <c r="V60" i="1"/>
  <c r="V352" i="1"/>
  <c r="V393" i="1"/>
  <c r="V66" i="1"/>
  <c r="V328" i="1"/>
  <c r="V718" i="1"/>
  <c r="O95" i="3" s="1"/>
  <c r="N95" i="3"/>
  <c r="V610" i="1"/>
  <c r="V706" i="1"/>
  <c r="O91" i="3" s="1"/>
  <c r="V677" i="1"/>
  <c r="V517" i="1"/>
  <c r="V576" i="1"/>
  <c r="V512" i="1"/>
  <c r="V406" i="1"/>
  <c r="V386" i="1"/>
  <c r="V322" i="1"/>
  <c r="V479" i="1"/>
  <c r="V395" i="1"/>
  <c r="V344" i="1"/>
  <c r="V244" i="1"/>
  <c r="V116" i="1"/>
  <c r="V138" i="1"/>
  <c r="V234" i="1"/>
  <c r="V52" i="1"/>
  <c r="V218" i="1"/>
  <c r="V50" i="1"/>
  <c r="V10" i="1"/>
  <c r="V18" i="1"/>
  <c r="T731" i="1"/>
  <c r="L730" i="1"/>
  <c r="L731" i="1" s="1"/>
  <c r="X712" i="1"/>
  <c r="K16" i="3" l="1"/>
  <c r="G14" i="3"/>
  <c r="G16" i="3" s="1"/>
  <c r="O14" i="3"/>
  <c r="N14" i="3"/>
  <c r="O13" i="3"/>
  <c r="N13" i="3"/>
  <c r="P16" i="3"/>
  <c r="X731" i="1"/>
  <c r="Q16" i="3"/>
  <c r="V731" i="1"/>
  <c r="V730" i="1"/>
  <c r="O16" i="3" l="1"/>
  <c r="N16" i="3"/>
</calcChain>
</file>

<file path=xl/sharedStrings.xml><?xml version="1.0" encoding="utf-8"?>
<sst xmlns="http://schemas.openxmlformats.org/spreadsheetml/2006/main" count="2765" uniqueCount="1492">
  <si>
    <t>SiteRef</t>
  </si>
  <si>
    <t>Proposed_Use</t>
  </si>
  <si>
    <t>Area_Ha</t>
  </si>
  <si>
    <t>FZ3b_pct</t>
  </si>
  <si>
    <t>FZ3a_pct</t>
  </si>
  <si>
    <t>FZ2_pct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</si>
  <si>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</si>
  <si>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</si>
  <si>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</si>
  <si>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</si>
  <si>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</si>
  <si>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</si>
  <si>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Proposed Use</t>
  </si>
  <si>
    <t>Number of Sites</t>
  </si>
  <si>
    <t>Area (ha)</t>
  </si>
  <si>
    <t xml:space="preserve">No. 100% </t>
  </si>
  <si>
    <t>No.</t>
  </si>
  <si>
    <t>Key</t>
  </si>
  <si>
    <t>TOTAL</t>
  </si>
  <si>
    <t>Main Table</t>
  </si>
  <si>
    <t xml:space="preserve">Flood Zone 1 + Surface Water </t>
  </si>
  <si>
    <t>Site Reference</t>
  </si>
  <si>
    <t>Site Name</t>
  </si>
  <si>
    <t>%</t>
  </si>
  <si>
    <t>FZ1</t>
  </si>
  <si>
    <t>FZ3a_Area</t>
  </si>
  <si>
    <t>FZ2_Area</t>
  </si>
  <si>
    <t>FZ3b_Area</t>
  </si>
  <si>
    <t>Name</t>
  </si>
  <si>
    <t>FZ1_Area</t>
  </si>
  <si>
    <t>Employment</t>
  </si>
  <si>
    <t>Significant Surface Water Risk?</t>
  </si>
  <si>
    <t>Level 1 SFRA Local Plan Sites Assessment</t>
  </si>
  <si>
    <t>Level 1 Strategic Recommendation (see SFRA Report)</t>
  </si>
  <si>
    <t>Risk of Flooding from Surface Water</t>
  </si>
  <si>
    <t>High Risk (1 in 30 year outline)</t>
  </si>
  <si>
    <t>Medium Risk (1 in 100 year outline)</t>
  </si>
  <si>
    <t>Low Risk (1 in 1000 year outline)</t>
  </si>
  <si>
    <t>Flood Risk Vulnerability Classification (NPPF)</t>
  </si>
  <si>
    <t>Council Comments</t>
  </si>
  <si>
    <t>QA</t>
  </si>
  <si>
    <t>Fluvial / Tdal Flood Zone Coverage</t>
  </si>
  <si>
    <t>Fluvial / Tidal Flood Zone Coverage</t>
  </si>
  <si>
    <t>South Tyneside Council</t>
  </si>
  <si>
    <t>Land at Green Lane east of Mundles Lane, East Boldon</t>
  </si>
  <si>
    <t>Land west of Bridle Path, West Boldon</t>
  </si>
  <si>
    <t>Land west of 16 Brooklands Way, Boldon Business Park</t>
  </si>
  <si>
    <t>Land at Brockley Avenue</t>
  </si>
  <si>
    <t>RoFSW30yr_Area</t>
  </si>
  <si>
    <t>RoFSW100yr_Area</t>
  </si>
  <si>
    <t>RoFSW1000yr_Area</t>
  </si>
  <si>
    <t>RoFSW30yr_pct</t>
  </si>
  <si>
    <t>RoFSW100yr_pct</t>
  </si>
  <si>
    <t>RoFSW1000yr_pct</t>
  </si>
  <si>
    <t>E5</t>
  </si>
  <si>
    <t>E7</t>
  </si>
  <si>
    <t>E9</t>
  </si>
  <si>
    <t>E11</t>
  </si>
  <si>
    <t>E12</t>
  </si>
  <si>
    <t>E13</t>
  </si>
  <si>
    <t>E15</t>
  </si>
  <si>
    <t>Former NGN gas holder, Curlew Road</t>
  </si>
  <si>
    <t>West of Pilgrims Way (east of Mitsumi), Bede Ind Est</t>
  </si>
  <si>
    <t>Hobson Way, East of Simonside Ind Est</t>
  </si>
  <si>
    <t>Beside MH Southern</t>
  </si>
  <si>
    <t>Former Premier Waste</t>
  </si>
  <si>
    <t>Former TJ Thompson</t>
  </si>
  <si>
    <t>Hill 60</t>
  </si>
  <si>
    <t>E14</t>
  </si>
  <si>
    <t>Tyne Dock Infill</t>
  </si>
  <si>
    <t>SHB046</t>
  </si>
  <si>
    <t>SJA063</t>
  </si>
  <si>
    <t>SJA088</t>
  </si>
  <si>
    <t>SOS076</t>
  </si>
  <si>
    <t>SOS080</t>
  </si>
  <si>
    <t>Tyne Dock Regeneration Scheme</t>
  </si>
  <si>
    <t>SOS082</t>
  </si>
  <si>
    <t>SOS087</t>
  </si>
  <si>
    <t>SWH045</t>
  </si>
  <si>
    <t>SW Cleadon 30 pct</t>
  </si>
  <si>
    <t>SW Cleadon 100 pct</t>
  </si>
  <si>
    <t>SW Cleadon 100cc pct</t>
  </si>
  <si>
    <t>SW Monkton 75 pct</t>
  </si>
  <si>
    <t>Localised Surface Water Flood Modelling in Cleadon and Monkton</t>
  </si>
  <si>
    <t>Cleadon Model 1 in 30 year outline</t>
  </si>
  <si>
    <t>Cleadon Model 1 in 100 year outline</t>
  </si>
  <si>
    <t>Monkton Model 1 in 75 year outline</t>
  </si>
  <si>
    <t>SW Cleadon 30 Area</t>
  </si>
  <si>
    <t>SW Cleadon 100 Area</t>
  </si>
  <si>
    <t>SW Cleadon 100cc Area</t>
  </si>
  <si>
    <t>SW Monkton 75 Area</t>
  </si>
  <si>
    <t>Cleadon Model 1 in 100 +CC year outline</t>
  </si>
  <si>
    <t>RoFSW100yr_Area_cumulative</t>
  </si>
  <si>
    <t>RoFSW1000yr_Area_cumulative</t>
  </si>
  <si>
    <t>RoFSW100yr_pct_cumulative</t>
  </si>
  <si>
    <t>RoFSW1000yr_pct_cumulative</t>
  </si>
  <si>
    <t>SBC001</t>
  </si>
  <si>
    <t>Large open grassed space on North Road</t>
  </si>
  <si>
    <t>Housing</t>
  </si>
  <si>
    <t>SBC002</t>
  </si>
  <si>
    <t>Large open grassed space on Western Terrace</t>
  </si>
  <si>
    <t>SBC020</t>
  </si>
  <si>
    <t>Land at former School Kitchens</t>
  </si>
  <si>
    <t>SBC003</t>
  </si>
  <si>
    <t>Land at North Farm (West)</t>
  </si>
  <si>
    <t>SBC005</t>
  </si>
  <si>
    <t>Grange Park</t>
  </si>
  <si>
    <t>SBC006</t>
  </si>
  <si>
    <t>Land to south of South Lane and west of Belle View Lane</t>
  </si>
  <si>
    <t>SBC007</t>
  </si>
  <si>
    <t>Land to south of South Lane</t>
  </si>
  <si>
    <t>SBC008</t>
  </si>
  <si>
    <t>Land to south of Boldon</t>
  </si>
  <si>
    <t>SBC009</t>
  </si>
  <si>
    <t>Land at Glencourse</t>
  </si>
  <si>
    <t>SBC010</t>
  </si>
  <si>
    <t>Land at Cleadon Lane Industrial Estate</t>
  </si>
  <si>
    <t>SBC011</t>
  </si>
  <si>
    <t>East Boldon Junior and Nursery School</t>
  </si>
  <si>
    <t>SBC012</t>
  </si>
  <si>
    <t>West Boldon Primary School fields</t>
  </si>
  <si>
    <t>SBC013</t>
  </si>
  <si>
    <t>West Boldon Primary School</t>
  </si>
  <si>
    <t>SBC014</t>
  </si>
  <si>
    <t>Open space along Keats Ave/Boker Lane</t>
  </si>
  <si>
    <t>SBC015</t>
  </si>
  <si>
    <t>Garages site</t>
  </si>
  <si>
    <t>SBC016</t>
  </si>
  <si>
    <t>Land at Rectory Bank</t>
  </si>
  <si>
    <t>SBC017</t>
  </si>
  <si>
    <t>Land at Western Terrace/Aviemore Road</t>
  </si>
  <si>
    <t>SBC018</t>
  </si>
  <si>
    <t>Land at Western Terrace</t>
  </si>
  <si>
    <t>SBC021</t>
  </si>
  <si>
    <t>Colliery Wood</t>
  </si>
  <si>
    <t>SBC022</t>
  </si>
  <si>
    <t>Large open grassed space on Cotswold Lane</t>
  </si>
  <si>
    <t>SBC023</t>
  </si>
  <si>
    <t>The Shack Fields (east)</t>
  </si>
  <si>
    <t>SBC024</t>
  </si>
  <si>
    <t>The Shack Field (west)</t>
  </si>
  <si>
    <t>SBC025</t>
  </si>
  <si>
    <t>The Disco Field</t>
  </si>
  <si>
    <t>SBC026</t>
  </si>
  <si>
    <t>Land north of Brooklands Way</t>
  </si>
  <si>
    <t>SBC027</t>
  </si>
  <si>
    <t>Garages to rear of shop units.</t>
  </si>
  <si>
    <t>SBC028</t>
  </si>
  <si>
    <t>Garages site Shelley Avenue</t>
  </si>
  <si>
    <t>SBC029</t>
  </si>
  <si>
    <t>Land inbetween Abingdon Way and Hedworth Lane</t>
  </si>
  <si>
    <t>SBC030</t>
  </si>
  <si>
    <t>Land and car parking at front of 1 to 16 Aged Miners Homes Hedworth Lane</t>
  </si>
  <si>
    <t>SBC031</t>
  </si>
  <si>
    <t>Land on Abingdon Way from Hedworth Lane to Fareham Grove</t>
  </si>
  <si>
    <t>SBC032</t>
  </si>
  <si>
    <t>Land on Abingdon Way between Hedworth Lane and Cotswold Lane</t>
  </si>
  <si>
    <t>SBC033</t>
  </si>
  <si>
    <t>Hedworth Lane Primary School grounds</t>
  </si>
  <si>
    <t>SBC034</t>
  </si>
  <si>
    <t>Allotments</t>
  </si>
  <si>
    <t>SBC035</t>
  </si>
  <si>
    <t>Land at Wilton Gardens South</t>
  </si>
  <si>
    <t>SBC036</t>
  </si>
  <si>
    <t>Land at Gladstone Terrace</t>
  </si>
  <si>
    <t>SBC037</t>
  </si>
  <si>
    <t>Grassed area on Cinderford Close / Cotswold Lane</t>
  </si>
  <si>
    <t>SBC038</t>
  </si>
  <si>
    <t>Land at end of Wells Street</t>
  </si>
  <si>
    <t>SBC039</t>
  </si>
  <si>
    <t>Open space at North Road/Cotswold Lane</t>
  </si>
  <si>
    <t>SBC040</t>
  </si>
  <si>
    <t>East View Allotments</t>
  </si>
  <si>
    <t>SBC041</t>
  </si>
  <si>
    <t>Land at Boldon Business Park</t>
  </si>
  <si>
    <t>SBC042</t>
  </si>
  <si>
    <t>Car park to surrounding housing</t>
  </si>
  <si>
    <t>SBC043</t>
  </si>
  <si>
    <t>SBC044</t>
  </si>
  <si>
    <t>Boldon Comprehensive School</t>
  </si>
  <si>
    <t>SBC049</t>
  </si>
  <si>
    <t>Land between Shields Road and Metro Line</t>
  </si>
  <si>
    <t>SBC050</t>
  </si>
  <si>
    <t>Land south of Moor Lane and West of Sunderland Road</t>
  </si>
  <si>
    <t>SBC051</t>
  </si>
  <si>
    <t>Land at West Hall Farm</t>
  </si>
  <si>
    <t>SBC052</t>
  </si>
  <si>
    <t>Land between Cleadon and S.Shields Community School</t>
  </si>
  <si>
    <t>SBC053</t>
  </si>
  <si>
    <t>Land north west of Cleadon North Farm</t>
  </si>
  <si>
    <t>SBC054</t>
  </si>
  <si>
    <t>Land south west of Cleadon North Farm</t>
  </si>
  <si>
    <t>SBC055</t>
  </si>
  <si>
    <t>Land west of Cleadon North Farm</t>
  </si>
  <si>
    <t>SBC056</t>
  </si>
  <si>
    <t>Cleadon North Farm inner farmyard</t>
  </si>
  <si>
    <t>SBC057</t>
  </si>
  <si>
    <t>SBC058</t>
  </si>
  <si>
    <t>Land north of Cleadon North Farm</t>
  </si>
  <si>
    <t>SBC059</t>
  </si>
  <si>
    <t>Land south of Cleadon North Farm</t>
  </si>
  <si>
    <t>SBC060</t>
  </si>
  <si>
    <t>Cleadon Grange</t>
  </si>
  <si>
    <t>SBC061</t>
  </si>
  <si>
    <t>Cleadon North Farm farmstead</t>
  </si>
  <si>
    <t>SBC062</t>
  </si>
  <si>
    <t>Land North of Cleadon Lane</t>
  </si>
  <si>
    <t>SBC063</t>
  </si>
  <si>
    <t>Land south east of Sunniside Lane</t>
  </si>
  <si>
    <t>SBC064</t>
  </si>
  <si>
    <t>Land between East Farm and Undercliffe</t>
  </si>
  <si>
    <t>SBC065</t>
  </si>
  <si>
    <t>Land South of Cleadon Lane</t>
  </si>
  <si>
    <t>SBC066</t>
  </si>
  <si>
    <t>Land south of Cleadon Lane</t>
  </si>
  <si>
    <t>SBC067</t>
  </si>
  <si>
    <t>Land south of Cleadon Lane and north east of Sunderland Road</t>
  </si>
  <si>
    <t>SBC068</t>
  </si>
  <si>
    <t>Northern Playing Fields at Oakleigh Gardens</t>
  </si>
  <si>
    <t>SBC069</t>
  </si>
  <si>
    <t>Southern Playing Fields at Oakleigh Gardens</t>
  </si>
  <si>
    <t>SBC070</t>
  </si>
  <si>
    <t>Land to the west of Sunniside Lane</t>
  </si>
  <si>
    <t>SBC071</t>
  </si>
  <si>
    <t>Land at Heather Close</t>
  </si>
  <si>
    <t>SBC072</t>
  </si>
  <si>
    <t>Land at Buttermere/Grasmere</t>
  </si>
  <si>
    <t>SBC073</t>
  </si>
  <si>
    <t>Open space on corner of West Drive/Boldon Lane</t>
  </si>
  <si>
    <t>SBC074</t>
  </si>
  <si>
    <t>Grassed open space at The Close</t>
  </si>
  <si>
    <t>SBC075</t>
  </si>
  <si>
    <t>Cleadon Village Primary School playing fields</t>
  </si>
  <si>
    <t>SBC076</t>
  </si>
  <si>
    <t>Cleadon Village Primary School</t>
  </si>
  <si>
    <t>SBC077</t>
  </si>
  <si>
    <t>Land to East of Cleadon Lane Industrial Estate</t>
  </si>
  <si>
    <t>SBC080</t>
  </si>
  <si>
    <t>Land at Green Lane</t>
  </si>
  <si>
    <t>SBC081</t>
  </si>
  <si>
    <t>SBC082</t>
  </si>
  <si>
    <t>SBC083</t>
  </si>
  <si>
    <t>Land adjacent to Belle Vue Villa on Belle Vue Lane</t>
  </si>
  <si>
    <t>SBC085</t>
  </si>
  <si>
    <t>Low House Farm (Green Lane/Sunderland Road)</t>
  </si>
  <si>
    <t>SBC086</t>
  </si>
  <si>
    <t>Land north west of Sunderland Greyhound Stadium</t>
  </si>
  <si>
    <t>SBC087</t>
  </si>
  <si>
    <t>Land south of St John's Terrace and Natley Avenue</t>
  </si>
  <si>
    <t>SBC088</t>
  </si>
  <si>
    <t>Land south east of Natley Avenue</t>
  </si>
  <si>
    <t>SBC089</t>
  </si>
  <si>
    <t>Formerly Vinci Construction UK Ltd</t>
  </si>
  <si>
    <t>SBC090</t>
  </si>
  <si>
    <t>Land south of Moor Lane/Station Approach</t>
  </si>
  <si>
    <t>SBC091</t>
  </si>
  <si>
    <t>Land to North and West of Cleadon Lane Ind. Est.</t>
  </si>
  <si>
    <t>SBC092</t>
  </si>
  <si>
    <t>SBC093</t>
  </si>
  <si>
    <t>Land to south of Tileshed Lane</t>
  </si>
  <si>
    <t>SBC094</t>
  </si>
  <si>
    <t>Land at Lyndon Grove</t>
  </si>
  <si>
    <t>SBC095</t>
  </si>
  <si>
    <t>Land to the North of Tileshed Lane</t>
  </si>
  <si>
    <t>SBC096</t>
  </si>
  <si>
    <t>Land at Benton Road</t>
  </si>
  <si>
    <t>SBC097</t>
  </si>
  <si>
    <t>Land south of Whiteleas Way</t>
  </si>
  <si>
    <t>SBC098</t>
  </si>
  <si>
    <t>Land to South of Cleadon Park</t>
  </si>
  <si>
    <t>SBC099</t>
  </si>
  <si>
    <t>Land east of Sunderland Road and south of Cleadon Park</t>
  </si>
  <si>
    <t>SBC100</t>
  </si>
  <si>
    <t>Land south of Cleadon Park</t>
  </si>
  <si>
    <t>SBC101</t>
  </si>
  <si>
    <t>SBC103</t>
  </si>
  <si>
    <t>Land at North Road Farm</t>
  </si>
  <si>
    <t>SBC104</t>
  </si>
  <si>
    <t>Former Boldon CE Primary School</t>
  </si>
  <si>
    <t>SBC106</t>
  </si>
  <si>
    <t>The Paddock</t>
  </si>
  <si>
    <t>SBC107</t>
  </si>
  <si>
    <t>Lanf north of Lawn Drive</t>
  </si>
  <si>
    <t>SBC108</t>
  </si>
  <si>
    <t>Land North of Downhill Lane</t>
  </si>
  <si>
    <t>SBC109</t>
  </si>
  <si>
    <t>Land West of Hylton Lane</t>
  </si>
  <si>
    <t>SBC110</t>
  </si>
  <si>
    <t>SBC111</t>
  </si>
  <si>
    <t>Land West of Boldon Cemetery</t>
  </si>
  <si>
    <t>SBC112</t>
  </si>
  <si>
    <t>Caravan storage site</t>
  </si>
  <si>
    <t>SBC113</t>
  </si>
  <si>
    <t>Former storage yard Hardie Drive</t>
  </si>
  <si>
    <t>SBC114</t>
  </si>
  <si>
    <t>Former garage site Hindmarch Drive</t>
  </si>
  <si>
    <t>SBC115</t>
  </si>
  <si>
    <t>Land south of the Boldons</t>
  </si>
  <si>
    <t>SBC116</t>
  </si>
  <si>
    <t>Land north of New Road (west of River Don)</t>
  </si>
  <si>
    <t>SBC117</t>
  </si>
  <si>
    <t>Land at Boldon Golf Course</t>
  </si>
  <si>
    <t>SBC118</t>
  </si>
  <si>
    <t>Land West of Boldon Downhill</t>
  </si>
  <si>
    <t>SBC119</t>
  </si>
  <si>
    <t>Land east of Downhill Lane</t>
  </si>
  <si>
    <t>SBC120</t>
  </si>
  <si>
    <t>Land to the North of New Road</t>
  </si>
  <si>
    <t>SBC121</t>
  </si>
  <si>
    <t>Open space at Dipe Lane/Avondale gardens</t>
  </si>
  <si>
    <t>SBC122</t>
  </si>
  <si>
    <t>Land north of Cleadon Lane</t>
  </si>
  <si>
    <t>SFG010</t>
  </si>
  <si>
    <t>Land south east of Durham Drive</t>
  </si>
  <si>
    <t>SFG011</t>
  </si>
  <si>
    <t>Land at Trent Drive</t>
  </si>
  <si>
    <t>SFG012</t>
  </si>
  <si>
    <t>Land at Hedworthfield CA car park</t>
  </si>
  <si>
    <t>SFG013</t>
  </si>
  <si>
    <t>Land at Calfclose Burn</t>
  </si>
  <si>
    <t>SFG014</t>
  </si>
  <si>
    <t>Playing fields south of Hedworth Community Association</t>
  </si>
  <si>
    <t>SFG015</t>
  </si>
  <si>
    <t>Land to east of Lakeside Inn</t>
  </si>
  <si>
    <t>SFG016</t>
  </si>
  <si>
    <t>Land adjacent A19 South of Hedworth Lane</t>
  </si>
  <si>
    <t>SFG017</t>
  </si>
  <si>
    <t>Land at Chester Way</t>
  </si>
  <si>
    <t>SFG018</t>
  </si>
  <si>
    <t>Land at Don Dixon Drive</t>
  </si>
  <si>
    <t>SFG019</t>
  </si>
  <si>
    <t>Garages and Open space (Coventry Way)</t>
  </si>
  <si>
    <t>SFG020</t>
  </si>
  <si>
    <t>Open space (Durham Drive)</t>
  </si>
  <si>
    <t>SFG021</t>
  </si>
  <si>
    <t>Car park and Open space (Limecroft)</t>
  </si>
  <si>
    <t>SFG022</t>
  </si>
  <si>
    <t>Car park and Open space (Lawnsway)</t>
  </si>
  <si>
    <t>SFG023</t>
  </si>
  <si>
    <t>St Josephs Primary School</t>
  </si>
  <si>
    <t>SFG024</t>
  </si>
  <si>
    <t>St Josephs Primary school playing fields</t>
  </si>
  <si>
    <t>SFG025</t>
  </si>
  <si>
    <t>Open space and footpaths (Durham Drive)</t>
  </si>
  <si>
    <t>SFG026</t>
  </si>
  <si>
    <t>Open space between Durham Drive and Leam Lane</t>
  </si>
  <si>
    <t>SFG027</t>
  </si>
  <si>
    <t>Open space (Ashfield / Broomfield)</t>
  </si>
  <si>
    <t>SFG028</t>
  </si>
  <si>
    <t>SFG029</t>
  </si>
  <si>
    <t>Open space (Westfield)</t>
  </si>
  <si>
    <t>SFG030</t>
  </si>
  <si>
    <t>Open space (Fellgate Ave)</t>
  </si>
  <si>
    <t>SFG031</t>
  </si>
  <si>
    <t>open space around Hazeldene</t>
  </si>
  <si>
    <t>SFG032</t>
  </si>
  <si>
    <t>SFG033</t>
  </si>
  <si>
    <t>Open space (Fieldway)</t>
  </si>
  <si>
    <t>SFG034</t>
  </si>
  <si>
    <t>SFG035</t>
  </si>
  <si>
    <t>SFG036</t>
  </si>
  <si>
    <t>Apollo Court (Phase 2)</t>
  </si>
  <si>
    <t>SFG037</t>
  </si>
  <si>
    <t>Blue Sky Way (Phase 2)</t>
  </si>
  <si>
    <t>SFG038</t>
  </si>
  <si>
    <t>Land at the junction of Leam Lane/Mill Lane</t>
  </si>
  <si>
    <t>SFG039</t>
  </si>
  <si>
    <t>Land at existing/former Red Barns Quarry</t>
  </si>
  <si>
    <t>SFG040</t>
  </si>
  <si>
    <t>Land at Whitemare Pool</t>
  </si>
  <si>
    <t>SFG041</t>
  </si>
  <si>
    <t>Land at Monkton Fell</t>
  </si>
  <si>
    <t>SFG042</t>
  </si>
  <si>
    <t>SFG043</t>
  </si>
  <si>
    <t>SFG044</t>
  </si>
  <si>
    <t>Land at Heathway</t>
  </si>
  <si>
    <t>SFG045</t>
  </si>
  <si>
    <t>Land at Heathway/Greenlands</t>
  </si>
  <si>
    <t>SFG046</t>
  </si>
  <si>
    <t>Land at Kings Meadow</t>
  </si>
  <si>
    <t>SFG047</t>
  </si>
  <si>
    <t>Public house and car park.</t>
  </si>
  <si>
    <t>SFG048</t>
  </si>
  <si>
    <t>Land at Calf Close Walk</t>
  </si>
  <si>
    <t>SFG049</t>
  </si>
  <si>
    <t>Fellgate Primary School</t>
  </si>
  <si>
    <t>SFG050</t>
  </si>
  <si>
    <t>SFG051</t>
  </si>
  <si>
    <t>Hedworthfield Primary School</t>
  </si>
  <si>
    <t>SFG052</t>
  </si>
  <si>
    <t>SFG053</t>
  </si>
  <si>
    <t>Land at Wark Crescent/Pathside</t>
  </si>
  <si>
    <t>SFG054</t>
  </si>
  <si>
    <t>Open space and electricity sub station</t>
  </si>
  <si>
    <t>SFG055</t>
  </si>
  <si>
    <t>Open space at Calf Close Lane/Thames Ave</t>
  </si>
  <si>
    <t>SFG056</t>
  </si>
  <si>
    <t>Open space between housing estate and Metro line</t>
  </si>
  <si>
    <t>SFG057</t>
  </si>
  <si>
    <t>Land south of Follinsby Terrace</t>
  </si>
  <si>
    <t>SFG058</t>
  </si>
  <si>
    <t>Land south of Wardley Colliery spoil tip</t>
  </si>
  <si>
    <t>SFG059</t>
  </si>
  <si>
    <t>Land at Laverick Gardens</t>
  </si>
  <si>
    <t>SFG063</t>
  </si>
  <si>
    <t>Land Southwest of A19 Testos Roundabout</t>
  </si>
  <si>
    <t>SFG064</t>
  </si>
  <si>
    <t>Land east of Wardley Colliery Spoil tip</t>
  </si>
  <si>
    <t>SFG065</t>
  </si>
  <si>
    <t>Land south east of Red Fox Nursery</t>
  </si>
  <si>
    <t>SFG066</t>
  </si>
  <si>
    <t>Former Wardley Colliery disposal point and  spoil tip</t>
  </si>
  <si>
    <t>SFG067</t>
  </si>
  <si>
    <t>Land and hanger Building</t>
  </si>
  <si>
    <t>SHB001</t>
  </si>
  <si>
    <t>Jarrow / Hebburn Staithes</t>
  </si>
  <si>
    <t>SHB002</t>
  </si>
  <si>
    <t>Hebburn Riverside Park</t>
  </si>
  <si>
    <t>SHB003</t>
  </si>
  <si>
    <t>Land at Siemans</t>
  </si>
  <si>
    <t>SHB006</t>
  </si>
  <si>
    <t>Former Roadhouse Public house</t>
  </si>
  <si>
    <t>SHB007</t>
  </si>
  <si>
    <t>Former Mountbatten Medical Centre</t>
  </si>
  <si>
    <t>SHB008</t>
  </si>
  <si>
    <t>Land at Station Road</t>
  </si>
  <si>
    <t>SHB009</t>
  </si>
  <si>
    <t>Former Hebburn Library</t>
  </si>
  <si>
    <t>SHB010</t>
  </si>
  <si>
    <t>Land at junction of Glen Street/ Station Road</t>
  </si>
  <si>
    <t>SHB011</t>
  </si>
  <si>
    <t>Fountain Square</t>
  </si>
  <si>
    <t>SHB012</t>
  </si>
  <si>
    <t>Ashworth Frazer Ind Estate and Hebburn Community centre</t>
  </si>
  <si>
    <t>SHB013</t>
  </si>
  <si>
    <t>Land to North of former day care centre</t>
  </si>
  <si>
    <t>SHB014</t>
  </si>
  <si>
    <t>Land to the rear of electricity substation (Beech Street)</t>
  </si>
  <si>
    <t>SHB015</t>
  </si>
  <si>
    <t>The Clock playing field</t>
  </si>
  <si>
    <t>SHB016</t>
  </si>
  <si>
    <t>Garage and car wash (Victoria Road East)</t>
  </si>
  <si>
    <t>SHB017</t>
  </si>
  <si>
    <t>Large open grassed space along part of Monkton Mineral Line</t>
  </si>
  <si>
    <t>SHB018</t>
  </si>
  <si>
    <t>Campbell Park Road Civic Site/ Hebburn Police Station</t>
  </si>
  <si>
    <t>SHB019</t>
  </si>
  <si>
    <t>Carr Ellison Park</t>
  </si>
  <si>
    <t>SHB020</t>
  </si>
  <si>
    <t>Storage building and land at Quarry Road</t>
  </si>
  <si>
    <t>SHB021</t>
  </si>
  <si>
    <t>Large Open Grassed Space</t>
  </si>
  <si>
    <t>SHB022</t>
  </si>
  <si>
    <t>Campbell Park</t>
  </si>
  <si>
    <t>SHB023</t>
  </si>
  <si>
    <t>Monkton Hall</t>
  </si>
  <si>
    <t>SHB024</t>
  </si>
  <si>
    <t>Land at Campbell Park Road</t>
  </si>
  <si>
    <t>SHB025</t>
  </si>
  <si>
    <t>Lukes Lane playing fields</t>
  </si>
  <si>
    <t>SHB026</t>
  </si>
  <si>
    <t>Open space (Monkton Lane)</t>
  </si>
  <si>
    <t>SHB027</t>
  </si>
  <si>
    <t>Open space (Mill Lane)</t>
  </si>
  <si>
    <t>SHB029</t>
  </si>
  <si>
    <t>Land adj Cock Crow Inn</t>
  </si>
  <si>
    <t>SHB028</t>
  </si>
  <si>
    <t>Large Open Grassed Space adjacent to the Cock Crow Inn</t>
  </si>
  <si>
    <t>SHB030</t>
  </si>
  <si>
    <t>Large open grassed space south of Mill Lane</t>
  </si>
  <si>
    <t>SHB031</t>
  </si>
  <si>
    <t>Large open grassed space (College Road)</t>
  </si>
  <si>
    <t>SHB032</t>
  </si>
  <si>
    <t>Land at Beresford Avenue</t>
  </si>
  <si>
    <t>SHB034</t>
  </si>
  <si>
    <t>South Tyneside College, Hebburn Campus - playing fields</t>
  </si>
  <si>
    <t>SHB035</t>
  </si>
  <si>
    <t>Former Local Authority housing area</t>
  </si>
  <si>
    <t>SHB036</t>
  </si>
  <si>
    <t>Land at Monkton Stadium</t>
  </si>
  <si>
    <t>SHB037</t>
  </si>
  <si>
    <t>Former Hebburn New Town Social Club</t>
  </si>
  <si>
    <t>SHB038</t>
  </si>
  <si>
    <t>Land adj Hawthorne Court</t>
  </si>
  <si>
    <t>SHB040</t>
  </si>
  <si>
    <t>Former Hawthorn Leslie Shipyard</t>
  </si>
  <si>
    <t>SHB043</t>
  </si>
  <si>
    <t>Compound adj Hebburn Boatyard</t>
  </si>
  <si>
    <t>SHB044</t>
  </si>
  <si>
    <t>King George V playing Fields</t>
  </si>
  <si>
    <t>SHB045</t>
  </si>
  <si>
    <t>Land south-west of Prince Consort Road</t>
  </si>
  <si>
    <t>Father James Walsh Day Centre</t>
  </si>
  <si>
    <t>SHB047</t>
  </si>
  <si>
    <t>Land at A&amp;P Tyne</t>
  </si>
  <si>
    <t>SHB048</t>
  </si>
  <si>
    <t>SHB049</t>
  </si>
  <si>
    <t>Garages site (Prince Consort Lane)</t>
  </si>
  <si>
    <t>SHB050</t>
  </si>
  <si>
    <t>Garages site (Marr Road)</t>
  </si>
  <si>
    <t>SHB051</t>
  </si>
  <si>
    <t>Land at Cambridge Avenue</t>
  </si>
  <si>
    <t>SHB052</t>
  </si>
  <si>
    <t>Open space (Mill Crescent)</t>
  </si>
  <si>
    <t>SHB053</t>
  </si>
  <si>
    <t>Open space (Waggonway Road)</t>
  </si>
  <si>
    <t>SHB054</t>
  </si>
  <si>
    <t>St Aloysius Junior School playing field</t>
  </si>
  <si>
    <t>SHB055</t>
  </si>
  <si>
    <t>St Aloysius Infant school playing field</t>
  </si>
  <si>
    <t>SHB056</t>
  </si>
  <si>
    <t>SHB057</t>
  </si>
  <si>
    <t>St Aloysius Infant school</t>
  </si>
  <si>
    <t>SHB058</t>
  </si>
  <si>
    <t>St Aloysius Junior School</t>
  </si>
  <si>
    <t>SHB059</t>
  </si>
  <si>
    <t>St Oswalds Primary School playing fields</t>
  </si>
  <si>
    <t>SHB060</t>
  </si>
  <si>
    <t>St Oswalds Primary School</t>
  </si>
  <si>
    <t>SHB061</t>
  </si>
  <si>
    <t>Garages site and open space (Ralph Street)</t>
  </si>
  <si>
    <t>SHB062</t>
  </si>
  <si>
    <t>Open space (rear of Byron Avenue)</t>
  </si>
  <si>
    <t>SHB063</t>
  </si>
  <si>
    <t>Open space (Byron Avenue)</t>
  </si>
  <si>
    <t>SHB064</t>
  </si>
  <si>
    <t>Open space (rear of Tennyson Avenue)</t>
  </si>
  <si>
    <t>SHB065</t>
  </si>
  <si>
    <t>Bedewell Primary School</t>
  </si>
  <si>
    <t>SHB066</t>
  </si>
  <si>
    <t>SHB067</t>
  </si>
  <si>
    <t>Former Sunday school and surrounding land</t>
  </si>
  <si>
    <t>SHB068</t>
  </si>
  <si>
    <t>Landscaped green space</t>
  </si>
  <si>
    <t>SHB069</t>
  </si>
  <si>
    <t>SHB070</t>
  </si>
  <si>
    <t>Open space (Lyon Street)</t>
  </si>
  <si>
    <t>SHB071</t>
  </si>
  <si>
    <t>Open space (Thomas Drive)</t>
  </si>
  <si>
    <t>SHB072</t>
  </si>
  <si>
    <t>Open space (rear of Bicester Grove)</t>
  </si>
  <si>
    <t>SHB073</t>
  </si>
  <si>
    <t>Open space (Campbell Park Road)</t>
  </si>
  <si>
    <t>SHB074</t>
  </si>
  <si>
    <t>Waterside Park - Hebburn</t>
  </si>
  <si>
    <t>SHB075</t>
  </si>
  <si>
    <t>Open space (rear of St Aloysius View)</t>
  </si>
  <si>
    <t>SHB077</t>
  </si>
  <si>
    <t>Open space (rear of Mountbatten Avenue)</t>
  </si>
  <si>
    <t>SHB078</t>
  </si>
  <si>
    <t>Hebburn Comprehensive School Playing fields</t>
  </si>
  <si>
    <t>SHB079</t>
  </si>
  <si>
    <t>St James Primary School</t>
  </si>
  <si>
    <t>SHB080</t>
  </si>
  <si>
    <t>Hebburn Comprehensive School</t>
  </si>
  <si>
    <t>SHB081</t>
  </si>
  <si>
    <t>Open space (between Coniston Avenue and Campbell Park Road)</t>
  </si>
  <si>
    <t>SHB082</t>
  </si>
  <si>
    <t>Open space (Hautmont Road)</t>
  </si>
  <si>
    <t>SHB083</t>
  </si>
  <si>
    <t>Open space (rear of Campbell Court)</t>
  </si>
  <si>
    <t>SHB084</t>
  </si>
  <si>
    <t>Grassed area (Windermere Crescent)</t>
  </si>
  <si>
    <t>SHB085</t>
  </si>
  <si>
    <t>SHB086</t>
  </si>
  <si>
    <t>SHB087</t>
  </si>
  <si>
    <t>Open space (Fountains Crescent/Finchale Road)</t>
  </si>
  <si>
    <t>SHB088</t>
  </si>
  <si>
    <t>Garages site (College Road)</t>
  </si>
  <si>
    <t>SHB089</t>
  </si>
  <si>
    <t>SHB090</t>
  </si>
  <si>
    <t>SHB091</t>
  </si>
  <si>
    <t>Grassed area (Lilac Walk)</t>
  </si>
  <si>
    <t>SHB093</t>
  </si>
  <si>
    <t>Open space (Clyde Avenue)</t>
  </si>
  <si>
    <t>SHB094</t>
  </si>
  <si>
    <t>Open space and car park (Clyde Avenue)</t>
  </si>
  <si>
    <t>SHB095</t>
  </si>
  <si>
    <t>Social Club (Elmfield Terrace)</t>
  </si>
  <si>
    <t>SHB096</t>
  </si>
  <si>
    <t>Open space / parking (Grosvenor Crescent)</t>
  </si>
  <si>
    <t>SHB097</t>
  </si>
  <si>
    <t>Open space (Crawley Avenue)</t>
  </si>
  <si>
    <t>SHB098</t>
  </si>
  <si>
    <t>Toner Avenue School fields</t>
  </si>
  <si>
    <t>SHB099</t>
  </si>
  <si>
    <t>Toner Avenue School</t>
  </si>
  <si>
    <t>SHB100</t>
  </si>
  <si>
    <t>SHB101</t>
  </si>
  <si>
    <t>Open space and garages site (Cloverhill Avenue)</t>
  </si>
  <si>
    <t>SHB102</t>
  </si>
  <si>
    <t>Open space (Victoria Road West)</t>
  </si>
  <si>
    <t>SHB103</t>
  </si>
  <si>
    <t>Land at Prendwick Avenue</t>
  </si>
  <si>
    <t>SHB108</t>
  </si>
  <si>
    <t>West Park</t>
  </si>
  <si>
    <t>SHB109</t>
  </si>
  <si>
    <t>Bede Burn Primary School playing fields</t>
  </si>
  <si>
    <t>SHB110</t>
  </si>
  <si>
    <t>Jarrow Cross Primary School</t>
  </si>
  <si>
    <t>SHB111</t>
  </si>
  <si>
    <t>Former Lukes Lane Primary School and open space</t>
  </si>
  <si>
    <t>SHB112</t>
  </si>
  <si>
    <t>Land at Southend Parade</t>
  </si>
  <si>
    <t>SHB113</t>
  </si>
  <si>
    <t>Open space (Southport Parade/Brighton Parade)</t>
  </si>
  <si>
    <t>SHB114</t>
  </si>
  <si>
    <t>Garages site and car park (Brighton Parade)</t>
  </si>
  <si>
    <t>SHB115</t>
  </si>
  <si>
    <t>Open space (Eastbourne Avenue/Skegness Parade)</t>
  </si>
  <si>
    <t>SHB118</t>
  </si>
  <si>
    <t>Henry Studdy House</t>
  </si>
  <si>
    <t>SIS001</t>
  </si>
  <si>
    <t>Open space (River Drive)</t>
  </si>
  <si>
    <t>SIS002</t>
  </si>
  <si>
    <t>Union Alley car park</t>
  </si>
  <si>
    <t>SIS003</t>
  </si>
  <si>
    <t>Land at Mile End Road</t>
  </si>
  <si>
    <t>SIS004</t>
  </si>
  <si>
    <t>Land at Barrington Street</t>
  </si>
  <si>
    <t>SIS005</t>
  </si>
  <si>
    <t>Transport Interchange</t>
  </si>
  <si>
    <t>SIS006</t>
  </si>
  <si>
    <t>Former South Shields Library</t>
  </si>
  <si>
    <t>SIS010</t>
  </si>
  <si>
    <t>Oyston Street Car Park</t>
  </si>
  <si>
    <t>SIS011</t>
  </si>
  <si>
    <t>Land at Fowler Street West (Phase 2)</t>
  </si>
  <si>
    <t>SIS012</t>
  </si>
  <si>
    <t>Land at Crossgate</t>
  </si>
  <si>
    <t>SIS013</t>
  </si>
  <si>
    <t>Land at 1 Robinson Street</t>
  </si>
  <si>
    <t>SIS014</t>
  </si>
  <si>
    <t>Land at Foreshore Caravan Site</t>
  </si>
  <si>
    <t>SIS015</t>
  </si>
  <si>
    <t>Land at Station Road/ Commercial road</t>
  </si>
  <si>
    <t>SIS016</t>
  </si>
  <si>
    <t>South Tyneside House (vacant building on Westoe Road)</t>
  </si>
  <si>
    <t>SIS017</t>
  </si>
  <si>
    <t>Land adjacent to Ocean Road Community Centre</t>
  </si>
  <si>
    <t>SIS018</t>
  </si>
  <si>
    <t>Land at Chatsworth Court</t>
  </si>
  <si>
    <t>SIS019</t>
  </si>
  <si>
    <t>Land at St Stephens Gardens</t>
  </si>
  <si>
    <t>SIS020</t>
  </si>
  <si>
    <t>Land at River Drive/Wapping Street</t>
  </si>
  <si>
    <t>SIS021</t>
  </si>
  <si>
    <t>Land at Ferry Street</t>
  </si>
  <si>
    <t>SIS022</t>
  </si>
  <si>
    <t>Land at Harton Quay</t>
  </si>
  <si>
    <t>SIS023</t>
  </si>
  <si>
    <t>Former Wouldhave House (Site B)</t>
  </si>
  <si>
    <t>SIS024</t>
  </si>
  <si>
    <t>30-31 and 32 Long Row</t>
  </si>
  <si>
    <t>SIS025</t>
  </si>
  <si>
    <t>Disused railway</t>
  </si>
  <si>
    <t>SIS026</t>
  </si>
  <si>
    <t>Undeveloped land behind Captain's Wharf/Waverley</t>
  </si>
  <si>
    <t>SIS028</t>
  </si>
  <si>
    <t>Open space next to Cookson House</t>
  </si>
  <si>
    <t>SIS027</t>
  </si>
  <si>
    <t>Undeveloped land</t>
  </si>
  <si>
    <t>SIS029</t>
  </si>
  <si>
    <t>Hadrian Primary School playing fields</t>
  </si>
  <si>
    <t>SIS030</t>
  </si>
  <si>
    <t>Hadrian Primary School</t>
  </si>
  <si>
    <t>SIS031</t>
  </si>
  <si>
    <t>open space at Coston Drive/Mile End Road</t>
  </si>
  <si>
    <t>SIS032</t>
  </si>
  <si>
    <t>open space to the rear of Livingstone Place</t>
  </si>
  <si>
    <t>SIS033</t>
  </si>
  <si>
    <t>open space behind Longleat Gardens</t>
  </si>
  <si>
    <t>SIS034</t>
  </si>
  <si>
    <t>Marine Park Primary School</t>
  </si>
  <si>
    <t>SIS035</t>
  </si>
  <si>
    <t>Marine Park Primary School playing fields</t>
  </si>
  <si>
    <t>SIS036</t>
  </si>
  <si>
    <t>Open space along Erskine Road</t>
  </si>
  <si>
    <t>SIS037</t>
  </si>
  <si>
    <t>Land at Broughton Road</t>
  </si>
  <si>
    <t>SIS038</t>
  </si>
  <si>
    <t>Car park (Maxwell Street)</t>
  </si>
  <si>
    <t>SIS039</t>
  </si>
  <si>
    <t>Open space (Claypath Lane)</t>
  </si>
  <si>
    <t>SIS040</t>
  </si>
  <si>
    <t>St Bedes Primary School</t>
  </si>
  <si>
    <t>SIS041</t>
  </si>
  <si>
    <t>Land at Foreshore car park</t>
  </si>
  <si>
    <t>SJA001</t>
  </si>
  <si>
    <t>Open space (Priory Road)</t>
  </si>
  <si>
    <t>SJA002</t>
  </si>
  <si>
    <t>Open space (Saxon Way)</t>
  </si>
  <si>
    <t>SJA003</t>
  </si>
  <si>
    <t>Land at Grange Road/Monkton Road</t>
  </si>
  <si>
    <t>SJA004</t>
  </si>
  <si>
    <t>Car park adj Jarrow Bus station</t>
  </si>
  <si>
    <t>SJA005</t>
  </si>
  <si>
    <t>Land adjacent and under Albert Road flyover</t>
  </si>
  <si>
    <t>SJA006</t>
  </si>
  <si>
    <t>Open space (Burn Road)</t>
  </si>
  <si>
    <t>SJA007</t>
  </si>
  <si>
    <t>Previously Police Station &amp; Magistrates Court</t>
  </si>
  <si>
    <t>SJA008</t>
  </si>
  <si>
    <t>Land at Salcombe Avenue</t>
  </si>
  <si>
    <t>SJA009</t>
  </si>
  <si>
    <t>Land at Filtrona Park</t>
  </si>
  <si>
    <t>SJA010</t>
  </si>
  <si>
    <t>Land at Shaftsbury Avenue</t>
  </si>
  <si>
    <t>SJA011</t>
  </si>
  <si>
    <t>Neon Social Club</t>
  </si>
  <si>
    <t>SJA013</t>
  </si>
  <si>
    <t>Perth Green Youth Centre</t>
  </si>
  <si>
    <t>SJA014</t>
  </si>
  <si>
    <t>Land at Bedes Children Centre and playing fields</t>
  </si>
  <si>
    <t>SJA015</t>
  </si>
  <si>
    <t>Land at Kirkstone Avenue / Coniston Road</t>
  </si>
  <si>
    <t>SJA016</t>
  </si>
  <si>
    <t>Land at Rohm and Haas</t>
  </si>
  <si>
    <t>SJA017</t>
  </si>
  <si>
    <t>Land at Shell UK Oil terminal</t>
  </si>
  <si>
    <t>SJA018</t>
  </si>
  <si>
    <t>Land at Mercantile Docks (Cemex UK)</t>
  </si>
  <si>
    <t>SJA019</t>
  </si>
  <si>
    <t>Land at previously Martin Hall</t>
  </si>
  <si>
    <t>SJA020</t>
  </si>
  <si>
    <t>Land at previously Nolan Hall</t>
  </si>
  <si>
    <t>SJA022</t>
  </si>
  <si>
    <t>Land at Palmer Street</t>
  </si>
  <si>
    <t>SJA023</t>
  </si>
  <si>
    <t>Land at Be Modern to rear of Tyne Point</t>
  </si>
  <si>
    <t>SJA024</t>
  </si>
  <si>
    <t>Land adjacent to A19</t>
  </si>
  <si>
    <t>SJA026</t>
  </si>
  <si>
    <t>Land adj. Hill Crest</t>
  </si>
  <si>
    <t>SJA027</t>
  </si>
  <si>
    <t>Land above new Tyne Tunnel</t>
  </si>
  <si>
    <t>SJA028</t>
  </si>
  <si>
    <t>SJA029</t>
  </si>
  <si>
    <t>Public house, parking and curtilage</t>
  </si>
  <si>
    <t>SJA030</t>
  </si>
  <si>
    <t>Car park (Dee Street)</t>
  </si>
  <si>
    <t>SJA031</t>
  </si>
  <si>
    <t>St. Bede's Roman Catholic Primary School</t>
  </si>
  <si>
    <t>SJA032</t>
  </si>
  <si>
    <t>St Paul's Church</t>
  </si>
  <si>
    <t>SJA033</t>
  </si>
  <si>
    <t>Epinay Business &amp; Enterprise School (Playing Field</t>
  </si>
  <si>
    <t>SJA034</t>
  </si>
  <si>
    <t>Open space (Stephen Court)</t>
  </si>
  <si>
    <t>SJA035</t>
  </si>
  <si>
    <t>Open space (Regent Road)</t>
  </si>
  <si>
    <t>SJA036</t>
  </si>
  <si>
    <t>Epinay Business and Enterprise School</t>
  </si>
  <si>
    <t>SJA038</t>
  </si>
  <si>
    <t>Jarrow School</t>
  </si>
  <si>
    <t>SJA037</t>
  </si>
  <si>
    <t>Jarrow school playing fields</t>
  </si>
  <si>
    <t>SJA039</t>
  </si>
  <si>
    <t>1 - 36 Thurston Gardens, Jarrow( Phase 1 - Eskdale Drive)</t>
  </si>
  <si>
    <t>SJA040</t>
  </si>
  <si>
    <t>Land at Calf Close Lane</t>
  </si>
  <si>
    <t>SJA041</t>
  </si>
  <si>
    <t>Primrose Village</t>
  </si>
  <si>
    <t>SJA042</t>
  </si>
  <si>
    <t>Valley View Primary School</t>
  </si>
  <si>
    <t>SJA043</t>
  </si>
  <si>
    <t>St Matthews Primary School playing fields</t>
  </si>
  <si>
    <t>SJA044</t>
  </si>
  <si>
    <t>St Matthews Primary School</t>
  </si>
  <si>
    <t>SJA045</t>
  </si>
  <si>
    <t>Land at Primrose Terrace/Lambton Terrace</t>
  </si>
  <si>
    <t>SJA046</t>
  </si>
  <si>
    <t>Disused shop unit and surrounding area</t>
  </si>
  <si>
    <t>SJA047</t>
  </si>
  <si>
    <t>Parking and open space behind Usk Avenue</t>
  </si>
  <si>
    <t>SJA048</t>
  </si>
  <si>
    <t>Land west of Hobson Way,</t>
  </si>
  <si>
    <t>SJA049</t>
  </si>
  <si>
    <t>Land at Falmouth Drive</t>
  </si>
  <si>
    <t>SJA050</t>
  </si>
  <si>
    <t>Land at rear of Shaftesbury Avenue</t>
  </si>
  <si>
    <t>SJA051</t>
  </si>
  <si>
    <t>Porlock Gardens</t>
  </si>
  <si>
    <t>SJA052</t>
  </si>
  <si>
    <t>Open space (Stanhope Road)</t>
  </si>
  <si>
    <t>SJA053</t>
  </si>
  <si>
    <t>Open space (Peel Gardens)</t>
  </si>
  <si>
    <t>SJA054</t>
  </si>
  <si>
    <t>Open space (John Reid Road)</t>
  </si>
  <si>
    <t>SJA055</t>
  </si>
  <si>
    <t>Land at Hobson Way</t>
  </si>
  <si>
    <t>SJA056</t>
  </si>
  <si>
    <t>Garages site (Melbourne Gardens / Australia Grove)</t>
  </si>
  <si>
    <t>SJA057</t>
  </si>
  <si>
    <t>Land at Perth Green Community Centre</t>
  </si>
  <si>
    <t>SJA058</t>
  </si>
  <si>
    <t>Land west of Bedesway/Jarrow Road Junction</t>
  </si>
  <si>
    <t>SJA059</t>
  </si>
  <si>
    <t>Land east of Pilgrims Way</t>
  </si>
  <si>
    <t>SJA060</t>
  </si>
  <si>
    <t>SJA061</t>
  </si>
  <si>
    <t>Open space (Brixham Crescent)</t>
  </si>
  <si>
    <t>SJA062</t>
  </si>
  <si>
    <t>Garages site (Salcombe Avenue)</t>
  </si>
  <si>
    <t>Land at Ayrey Avenue</t>
  </si>
  <si>
    <t>SJA064</t>
  </si>
  <si>
    <t>Land at Sandstone Close</t>
  </si>
  <si>
    <t>SJA065</t>
  </si>
  <si>
    <t>Land at Barnard Grove</t>
  </si>
  <si>
    <t>SJA066</t>
  </si>
  <si>
    <t>Land at Finchdale Terrace</t>
  </si>
  <si>
    <t>SJA067</t>
  </si>
  <si>
    <t>open landscaped area on corner of Lynton Ave</t>
  </si>
  <si>
    <t>SJA068</t>
  </si>
  <si>
    <t>open landscaped area on corner of Stanhope Rd</t>
  </si>
  <si>
    <t>SJA069</t>
  </si>
  <si>
    <t>Open space (Newlyn Drive)</t>
  </si>
  <si>
    <t>SJA070</t>
  </si>
  <si>
    <t>SJA071</t>
  </si>
  <si>
    <t>Vacant land behind Falmouth Drive</t>
  </si>
  <si>
    <t>SJA072</t>
  </si>
  <si>
    <t>Land at Shaftesbury Avenue</t>
  </si>
  <si>
    <t>SJA073</t>
  </si>
  <si>
    <t>Open space in front of houses (East side)</t>
  </si>
  <si>
    <t>SJA074</t>
  </si>
  <si>
    <t>Open space in front of houses (West side)</t>
  </si>
  <si>
    <t>SJA075</t>
  </si>
  <si>
    <t>Land between Stirling Ave and Leam Lane</t>
  </si>
  <si>
    <t>SJA076</t>
  </si>
  <si>
    <t>Simonside Primary School Playing fields</t>
  </si>
  <si>
    <t>SJA077</t>
  </si>
  <si>
    <t>Simonside Primary School</t>
  </si>
  <si>
    <t>SJA078</t>
  </si>
  <si>
    <t>St.Mary's RC Prmary School</t>
  </si>
  <si>
    <t>SJA079</t>
  </si>
  <si>
    <t>SJA080</t>
  </si>
  <si>
    <t>Car parking and grassed areas in front of shops (Edinburgh Road)</t>
  </si>
  <si>
    <t>SJA081</t>
  </si>
  <si>
    <t>Open landscaped area (Stirling Avenue)</t>
  </si>
  <si>
    <t>SJA082</t>
  </si>
  <si>
    <t>Open space (Elgin Street)</t>
  </si>
  <si>
    <t>SJA083</t>
  </si>
  <si>
    <t>Land at Moffat Avenue</t>
  </si>
  <si>
    <t>SJA084</t>
  </si>
  <si>
    <t>Land to the rear of Stirling Avenue</t>
  </si>
  <si>
    <t>SJA085</t>
  </si>
  <si>
    <t>Land between John Reid Road and Canberra Ave (opposite Queensland Ave)</t>
  </si>
  <si>
    <t>SJA086</t>
  </si>
  <si>
    <t>Open space and children's play area</t>
  </si>
  <si>
    <t>SJA087</t>
  </si>
  <si>
    <t>Garages site (Fife Avenue)</t>
  </si>
  <si>
    <t>SOS001</t>
  </si>
  <si>
    <t>South Shields and Westoe Sports Club and playing fields</t>
  </si>
  <si>
    <t>SOS002</t>
  </si>
  <si>
    <t>Open space (Mowbray Road)</t>
  </si>
  <si>
    <t>SOS003</t>
  </si>
  <si>
    <t>Land at The Dragon</t>
  </si>
  <si>
    <t>SOS004</t>
  </si>
  <si>
    <t>Gypsies Green Stadium</t>
  </si>
  <si>
    <t>SOS005</t>
  </si>
  <si>
    <t>Land at Kelvin Grove</t>
  </si>
  <si>
    <t>SOS008</t>
  </si>
  <si>
    <t>Readhead Park</t>
  </si>
  <si>
    <t>SOS015</t>
  </si>
  <si>
    <t>Land at Commercial Road/Tudor Road</t>
  </si>
  <si>
    <t>SOS016</t>
  </si>
  <si>
    <t>Land at Laygate</t>
  </si>
  <si>
    <t>SOS018</t>
  </si>
  <si>
    <t>SOS019</t>
  </si>
  <si>
    <t>Large open grassed space (Gresford Street)</t>
  </si>
  <si>
    <t>SOS020</t>
  </si>
  <si>
    <t>SOS022</t>
  </si>
  <si>
    <t>Large open grassed space (Heddon Way)</t>
  </si>
  <si>
    <t>SOS023</t>
  </si>
  <si>
    <t>Land at Elswick Way Industrial Estate</t>
  </si>
  <si>
    <t>SOS024</t>
  </si>
  <si>
    <t>Large open grassed space (Colman Avenue)</t>
  </si>
  <si>
    <t>SOS025</t>
  </si>
  <si>
    <t>Land to rear of Simonside Arms PH</t>
  </si>
  <si>
    <t>SOS026</t>
  </si>
  <si>
    <t>Elizabeth Diamond House</t>
  </si>
  <si>
    <t>SOS027</t>
  </si>
  <si>
    <t>Land at Rekendyke Lane</t>
  </si>
  <si>
    <t>SOS028</t>
  </si>
  <si>
    <t>Open space (Low Lane)</t>
  </si>
  <si>
    <t>SOS030</t>
  </si>
  <si>
    <t>Harton and Westoe Collieries Welfare Ground</t>
  </si>
  <si>
    <t>SOS031</t>
  </si>
  <si>
    <t>Land at health clinic and car park</t>
  </si>
  <si>
    <t>SOS032</t>
  </si>
  <si>
    <t>Grassed playing space to rear of housing</t>
  </si>
  <si>
    <t>SOS033</t>
  </si>
  <si>
    <t>Former Prestige Car Sales</t>
  </si>
  <si>
    <t>SOS034</t>
  </si>
  <si>
    <t>Residential garages and former LA housing area</t>
  </si>
  <si>
    <t>SOS035</t>
  </si>
  <si>
    <t>Large open grassed space</t>
  </si>
  <si>
    <t>SOS036</t>
  </si>
  <si>
    <t>Land at Brockley Whins triangle</t>
  </si>
  <si>
    <t>SOS037</t>
  </si>
  <si>
    <t>Land adj. Tyne Dock mineral line</t>
  </si>
  <si>
    <t>SOS038</t>
  </si>
  <si>
    <t>Land at Rekendyke Lane/Laygate</t>
  </si>
  <si>
    <t>SOS039</t>
  </si>
  <si>
    <t>Car park and open space</t>
  </si>
  <si>
    <t>SOS040</t>
  </si>
  <si>
    <t>Land at Chuter Ede Education Centre (excluding Brydon Court)</t>
  </si>
  <si>
    <t>SOS041</t>
  </si>
  <si>
    <t>Land to south of Chuter Ede Playing fields</t>
  </si>
  <si>
    <t>SOS042</t>
  </si>
  <si>
    <t>Land at Holbein Road</t>
  </si>
  <si>
    <t>SOS043</t>
  </si>
  <si>
    <t>Former Temple Park Infant School</t>
  </si>
  <si>
    <t>SOS044</t>
  </si>
  <si>
    <t>Connoly House</t>
  </si>
  <si>
    <t>SOS045</t>
  </si>
  <si>
    <t>Former Temple Park Junior School (west)</t>
  </si>
  <si>
    <t>SOS046</t>
  </si>
  <si>
    <t>Temple Park Junior School Playing field</t>
  </si>
  <si>
    <t>SOS047</t>
  </si>
  <si>
    <t>Temple Memorial Park</t>
  </si>
  <si>
    <t>SOS048</t>
  </si>
  <si>
    <t>Temple park leisure centre and surrounding area</t>
  </si>
  <si>
    <t>SOS049</t>
  </si>
  <si>
    <t>Cleadon Park</t>
  </si>
  <si>
    <t>SOS050</t>
  </si>
  <si>
    <t>Open space (Bradley Avenue)</t>
  </si>
  <si>
    <t>SOS051</t>
  </si>
  <si>
    <t>Open space (Prince Edward Road)</t>
  </si>
  <si>
    <t>SOS052</t>
  </si>
  <si>
    <t>Open space (Lumley Avenue)</t>
  </si>
  <si>
    <t>SOS053</t>
  </si>
  <si>
    <t>Land at Farding Square</t>
  </si>
  <si>
    <t>SOS054</t>
  </si>
  <si>
    <t>Open space (Marsden Lane)</t>
  </si>
  <si>
    <t>SOS055</t>
  </si>
  <si>
    <t>Land at West Harton Action Station</t>
  </si>
  <si>
    <t>SOS056</t>
  </si>
  <si>
    <t>Land at Garwood Street</t>
  </si>
  <si>
    <t>SOS057</t>
  </si>
  <si>
    <t>Residential care home</t>
  </si>
  <si>
    <t>SOS058</t>
  </si>
  <si>
    <t>Land at Harton Lane/The Wynde</t>
  </si>
  <si>
    <t>SOS059</t>
  </si>
  <si>
    <t>Land at McAnany Avenue</t>
  </si>
  <si>
    <t>SOS060</t>
  </si>
  <si>
    <t>Land at John Reid Road</t>
  </si>
  <si>
    <t>SOS061</t>
  </si>
  <si>
    <t>Land at John Reid Road/Bonsall Court</t>
  </si>
  <si>
    <t>SOS062</t>
  </si>
  <si>
    <t>Land at John Reid Road/ Whiteleas Way</t>
  </si>
  <si>
    <t>SOS063</t>
  </si>
  <si>
    <t>SOS064</t>
  </si>
  <si>
    <t>Land at Laygate/Western Approach Roundabout</t>
  </si>
  <si>
    <t>SOS066</t>
  </si>
  <si>
    <t>Land at Garwood Street (Former Jerrys Drum)</t>
  </si>
  <si>
    <t>SOS067</t>
  </si>
  <si>
    <t>Land adj. Tyne Dock Mineral Line bridge</t>
  </si>
  <si>
    <t>SOS068</t>
  </si>
  <si>
    <t>Site of former 85-103 Boldon Lane</t>
  </si>
  <si>
    <t>SOS069</t>
  </si>
  <si>
    <t>Landreth House</t>
  </si>
  <si>
    <t>SOS070</t>
  </si>
  <si>
    <t>Former Harton Police House</t>
  </si>
  <si>
    <t>SOS071</t>
  </si>
  <si>
    <t>Demolished nursery schooL, Wharfedale Road, South Shields</t>
  </si>
  <si>
    <t>SOS072</t>
  </si>
  <si>
    <t>Land at Orchid Close</t>
  </si>
  <si>
    <t>SOS073</t>
  </si>
  <si>
    <t>open space at Bedford Avenue/St Marks Way</t>
  </si>
  <si>
    <t>SOS074</t>
  </si>
  <si>
    <t>Open space (Ravensworth Terrace)</t>
  </si>
  <si>
    <t>SOS075</t>
  </si>
  <si>
    <t>Open space (Byron Street)</t>
  </si>
  <si>
    <t>Land between South Eldon Street and A184</t>
  </si>
  <si>
    <t>SOS077</t>
  </si>
  <si>
    <t>Garages site (Ullswater Gardens)</t>
  </si>
  <si>
    <t>SOS078</t>
  </si>
  <si>
    <t>Garages site and shop (Ullswater Gardens)</t>
  </si>
  <si>
    <t>SOS079</t>
  </si>
  <si>
    <t>Garages site (Temple Park Road)</t>
  </si>
  <si>
    <t>SOS081</t>
  </si>
  <si>
    <t>Open space at Marsden Lane/Prince Edward Road</t>
  </si>
  <si>
    <t>Land south of Bedale Court / Heworth Court</t>
  </si>
  <si>
    <t>SOS083</t>
  </si>
  <si>
    <t>Land at Biddick Hall Drive</t>
  </si>
  <si>
    <t>SOS084</t>
  </si>
  <si>
    <t>Open space (Boldon Lane)</t>
  </si>
  <si>
    <t>SOS085</t>
  </si>
  <si>
    <t>Open space (Edhill Avenue)</t>
  </si>
  <si>
    <t>SOS086</t>
  </si>
  <si>
    <t>Open space (Seton Avenue)</t>
  </si>
  <si>
    <t>Land at Ryedale Court</t>
  </si>
  <si>
    <t>SOS088</t>
  </si>
  <si>
    <t>Land at Henderson Road</t>
  </si>
  <si>
    <t>SOS089</t>
  </si>
  <si>
    <t>Biddick Hall County Junior School Playing Fields</t>
  </si>
  <si>
    <t>SOS090</t>
  </si>
  <si>
    <t>Land at Defoe Avenue</t>
  </si>
  <si>
    <t>SOS091</t>
  </si>
  <si>
    <t>Grassed area - end of Heaton Gardens</t>
  </si>
  <si>
    <t>SOS092</t>
  </si>
  <si>
    <t>Land at Millais Gardens</t>
  </si>
  <si>
    <t>SOS093</t>
  </si>
  <si>
    <t>Open space (Horton Avenue)</t>
  </si>
  <si>
    <t>SOS094</t>
  </si>
  <si>
    <t>Land at Moreland Road</t>
  </si>
  <si>
    <t>SOS095</t>
  </si>
  <si>
    <t>Westoe Crown Primary School</t>
  </si>
  <si>
    <t>SOS096</t>
  </si>
  <si>
    <t>Car showroom</t>
  </si>
  <si>
    <t>SOS097</t>
  </si>
  <si>
    <t>Car wash and car parking</t>
  </si>
  <si>
    <t>SOS098</t>
  </si>
  <si>
    <t>Open space off main road</t>
  </si>
  <si>
    <t>SOS099</t>
  </si>
  <si>
    <t>Laygate Community School Playing field</t>
  </si>
  <si>
    <t>SOS100</t>
  </si>
  <si>
    <t>Laygate Community School</t>
  </si>
  <si>
    <t>SOS101</t>
  </si>
  <si>
    <t>Open space at Gleneagles/Wentworth</t>
  </si>
  <si>
    <t>SOS102</t>
  </si>
  <si>
    <t>Open space and parking area</t>
  </si>
  <si>
    <t>SOS103</t>
  </si>
  <si>
    <t>Land between Bamburgh Ave and Coast Road</t>
  </si>
  <si>
    <t>SOS104</t>
  </si>
  <si>
    <t>Land behind Ghandis Temple</t>
  </si>
  <si>
    <t>SOS105</t>
  </si>
  <si>
    <t>Land between Corney Street and A194 roundabout</t>
  </si>
  <si>
    <t>SOS106</t>
  </si>
  <si>
    <t>Land on corner of Dean Road/John Williamson Street</t>
  </si>
  <si>
    <t>SOS107</t>
  </si>
  <si>
    <t>open space behing South Frederick Street</t>
  </si>
  <si>
    <t>SOS108</t>
  </si>
  <si>
    <t>Vacant Land</t>
  </si>
  <si>
    <t>SOS109</t>
  </si>
  <si>
    <t>Open space (Captains Row)</t>
  </si>
  <si>
    <t>SOS110</t>
  </si>
  <si>
    <t>Open space along A194 behind South Eldon Street</t>
  </si>
  <si>
    <t>SOS111</t>
  </si>
  <si>
    <t>open space along A194 behind Alice Street</t>
  </si>
  <si>
    <t>SOS112</t>
  </si>
  <si>
    <t>Garages and vacant land</t>
  </si>
  <si>
    <t>SOS113</t>
  </si>
  <si>
    <t>Open space in front of houses</t>
  </si>
  <si>
    <t>SOS114</t>
  </si>
  <si>
    <t>Garage block</t>
  </si>
  <si>
    <t>SOS115</t>
  </si>
  <si>
    <t>Mortimer Primary school and Mortimer Community College</t>
  </si>
  <si>
    <t>SOS116</t>
  </si>
  <si>
    <t>Open space at tope of Norham Ave/Cheviot Road</t>
  </si>
  <si>
    <t>SOS117</t>
  </si>
  <si>
    <t>Horsley Hill Community Camus playing fields/car park</t>
  </si>
  <si>
    <t>SOS118</t>
  </si>
  <si>
    <t>Horsley Hill Community Campus</t>
  </si>
  <si>
    <t>SOS119</t>
  </si>
  <si>
    <t>Open space (Cheviot Road)</t>
  </si>
  <si>
    <t>SOS120</t>
  </si>
  <si>
    <t>Open space on corner of Leafield Crescent/Midhurst Avenue</t>
  </si>
  <si>
    <t>SOS121</t>
  </si>
  <si>
    <t>Grassed area (Norham Ave South)</t>
  </si>
  <si>
    <t>SOS122</t>
  </si>
  <si>
    <t>Demolished garages site (Bamburgh Grove)</t>
  </si>
  <si>
    <t>SOS123</t>
  </si>
  <si>
    <t>Open space behind Lord Nelson Street</t>
  </si>
  <si>
    <t>SOS124</t>
  </si>
  <si>
    <t>Open space between Woodside Way and West Way</t>
  </si>
  <si>
    <t>SOS125</t>
  </si>
  <si>
    <t>Open space and turning area (Woodside Way)</t>
  </si>
  <si>
    <t>SOS126</t>
  </si>
  <si>
    <t>Stanhope Primary School and Sure Start centre</t>
  </si>
  <si>
    <t>SOS127</t>
  </si>
  <si>
    <t>St Peter &amp; St Paul Primary School</t>
  </si>
  <si>
    <t>SOS128</t>
  </si>
  <si>
    <t>Open space and parking (Frenchman's Way)</t>
  </si>
  <si>
    <t>SOS129</t>
  </si>
  <si>
    <t>Land at Marsden Road</t>
  </si>
  <si>
    <t>SOS130</t>
  </si>
  <si>
    <t>Green space in the middle of Horsley Hill Square</t>
  </si>
  <si>
    <t>SOS131</t>
  </si>
  <si>
    <t>St Gregorys Primary School</t>
  </si>
  <si>
    <t>SOS132</t>
  </si>
  <si>
    <t>Land on corner of Marsden Road/Barbour Avenue</t>
  </si>
  <si>
    <t>SOS133</t>
  </si>
  <si>
    <t>SOS134</t>
  </si>
  <si>
    <t>Open space on corner of Belsay Avenue</t>
  </si>
  <si>
    <t>SOS135</t>
  </si>
  <si>
    <t>Land at Bywell Avenue</t>
  </si>
  <si>
    <t>SOS136</t>
  </si>
  <si>
    <t>SOS137</t>
  </si>
  <si>
    <t>Land at Westmorland Road, Marsden</t>
  </si>
  <si>
    <t>SOS138</t>
  </si>
  <si>
    <t>Open space around Woodhouse Court</t>
  </si>
  <si>
    <t>SOS139</t>
  </si>
  <si>
    <t>open space behind Cumberland Place/Suffolk Gardens</t>
  </si>
  <si>
    <t>SOS140</t>
  </si>
  <si>
    <t>Oepn space (Fulwell Avenue)</t>
  </si>
  <si>
    <t>SOS141</t>
  </si>
  <si>
    <t>Open space (Hartford Road)</t>
  </si>
  <si>
    <t>SOS142</t>
  </si>
  <si>
    <t>Open space (Blyth Court)</t>
  </si>
  <si>
    <t>SOS143</t>
  </si>
  <si>
    <t>Open space (Wear Court)</t>
  </si>
  <si>
    <t>SOS144</t>
  </si>
  <si>
    <t>Ashley Primary School</t>
  </si>
  <si>
    <t>SOS145</t>
  </si>
  <si>
    <t>Land at Ashley Road</t>
  </si>
  <si>
    <t>SOS146</t>
  </si>
  <si>
    <t>St Wilfreds RC College</t>
  </si>
  <si>
    <t>SOS147</t>
  </si>
  <si>
    <t>SOS148</t>
  </si>
  <si>
    <t>SOS149</t>
  </si>
  <si>
    <t>Playing fields (Temple Park Road)</t>
  </si>
  <si>
    <t>SOS150</t>
  </si>
  <si>
    <t>Open space (Arthington Way)</t>
  </si>
  <si>
    <t>SOS151</t>
  </si>
  <si>
    <t>Open space on corner of Bonsall Court/Bardon Court</t>
  </si>
  <si>
    <t>SOS152</t>
  </si>
  <si>
    <t>Open space (Bonsall Court)</t>
  </si>
  <si>
    <t>SOS153</t>
  </si>
  <si>
    <t>Open space on corner of Hollingside Way</t>
  </si>
  <si>
    <t>SOS154</t>
  </si>
  <si>
    <t>Harton technology college playing fields</t>
  </si>
  <si>
    <t>SOS155</t>
  </si>
  <si>
    <t>Harton technology college</t>
  </si>
  <si>
    <t>SOS156</t>
  </si>
  <si>
    <t>Open space (School Approach)</t>
  </si>
  <si>
    <t>SOS157</t>
  </si>
  <si>
    <t>SOS158</t>
  </si>
  <si>
    <t>Open space (Barbour Avenue)</t>
  </si>
  <si>
    <t>SOS159</t>
  </si>
  <si>
    <t>SOS160</t>
  </si>
  <si>
    <t>Land at Hylton Avenue / Ede Avenue</t>
  </si>
  <si>
    <t>SOS161</t>
  </si>
  <si>
    <t>Long area of open space between Auckland Ave/Steward Crescent</t>
  </si>
  <si>
    <t>SOS162</t>
  </si>
  <si>
    <t>Open space at Tanfield Gardens</t>
  </si>
  <si>
    <t>SOS163</t>
  </si>
  <si>
    <t>Harton primary school car park and open space</t>
  </si>
  <si>
    <t>SOS164</t>
  </si>
  <si>
    <t>Harton Primary School</t>
  </si>
  <si>
    <t>SOS165</t>
  </si>
  <si>
    <t>Harton Primary School yard/field</t>
  </si>
  <si>
    <t>SOS166</t>
  </si>
  <si>
    <t>Harton Primary School playing field</t>
  </si>
  <si>
    <t>SOS167</t>
  </si>
  <si>
    <t>Land on corner of Grotto Road/Fallow Road</t>
  </si>
  <si>
    <t>SOS168</t>
  </si>
  <si>
    <t>Open space (Grotto Gardens)</t>
  </si>
  <si>
    <t>SOS169</t>
  </si>
  <si>
    <t>SOS170</t>
  </si>
  <si>
    <t>Open space (South Dene)</t>
  </si>
  <si>
    <t>SOS171</t>
  </si>
  <si>
    <t>Vacant land behing Marigold Court</t>
  </si>
  <si>
    <t>SOS172</t>
  </si>
  <si>
    <t>Land behind Boldon Lane</t>
  </si>
  <si>
    <t>SOS173</t>
  </si>
  <si>
    <t>Grassed area at entrance to housing estate</t>
  </si>
  <si>
    <t>SOS174</t>
  </si>
  <si>
    <t>Land at Primrose Avenue</t>
  </si>
  <si>
    <t>SOS175</t>
  </si>
  <si>
    <t>SOS176</t>
  </si>
  <si>
    <t>Open space (Marigold Walk)</t>
  </si>
  <si>
    <t>SOS177</t>
  </si>
  <si>
    <t>Holy Trinity Primary School Playing Fields</t>
  </si>
  <si>
    <t>SOS178</t>
  </si>
  <si>
    <t>Holy Trinity Primary School</t>
  </si>
  <si>
    <t>SOS179</t>
  </si>
  <si>
    <t>Grassed area off roundabout (The Wynde)</t>
  </si>
  <si>
    <t>SOS180</t>
  </si>
  <si>
    <t>Land next to Harton Lane Allotments</t>
  </si>
  <si>
    <t>SOS181</t>
  </si>
  <si>
    <t>Open space and car parking</t>
  </si>
  <si>
    <t>SOS182</t>
  </si>
  <si>
    <t>Open space to the rear of Longfield Close</t>
  </si>
  <si>
    <t>SOS183</t>
  </si>
  <si>
    <t>Footpaths and open space (Longfield Close)</t>
  </si>
  <si>
    <t>SOS184</t>
  </si>
  <si>
    <t>Land at Bainbridge Avenue</t>
  </si>
  <si>
    <t>SOS185</t>
  </si>
  <si>
    <t>Land to the rear of 113 Wenlock Road</t>
  </si>
  <si>
    <t>SOS186</t>
  </si>
  <si>
    <t>Lord Blyton Primary School</t>
  </si>
  <si>
    <t>SOS187</t>
  </si>
  <si>
    <t>Lord Blyton Primary School playing fields</t>
  </si>
  <si>
    <t>SOS188</t>
  </si>
  <si>
    <t>Large open space running behind Drummond Crescent</t>
  </si>
  <si>
    <t>SOS189</t>
  </si>
  <si>
    <t>Grassed open space and parking area</t>
  </si>
  <si>
    <t>SOS190</t>
  </si>
  <si>
    <t>Grassed area behind bus stop</t>
  </si>
  <si>
    <t>SOS191</t>
  </si>
  <si>
    <t>Monkton Infant School</t>
  </si>
  <si>
    <t>SOS192</t>
  </si>
  <si>
    <t>Monkton Junior School</t>
  </si>
  <si>
    <t>SOS193</t>
  </si>
  <si>
    <t>SOS194</t>
  </si>
  <si>
    <t>Open space (Parkshiel)</t>
  </si>
  <si>
    <t>SOS195</t>
  </si>
  <si>
    <t>Open space behind The Lonnen</t>
  </si>
  <si>
    <t>SOS196</t>
  </si>
  <si>
    <t>Open space behing the Lonnen/Quarry Lane</t>
  </si>
  <si>
    <t>SOS197</t>
  </si>
  <si>
    <t>Garage site (Flaunden Close)</t>
  </si>
  <si>
    <t>SOS198</t>
  </si>
  <si>
    <t>Sutton Hall and land to the rear</t>
  </si>
  <si>
    <t>SOS199</t>
  </si>
  <si>
    <t>open space at Carden Avenue/Prince Edward Road</t>
  </si>
  <si>
    <t>SOS200</t>
  </si>
  <si>
    <t>Biddick Hall County Junior School</t>
  </si>
  <si>
    <t>SOS201</t>
  </si>
  <si>
    <t>Land at Cobbett Crescent</t>
  </si>
  <si>
    <t>SOS202</t>
  </si>
  <si>
    <t>Land at Hopkins Walk / Masefield Drive</t>
  </si>
  <si>
    <t>SOS203</t>
  </si>
  <si>
    <t>Open space and parking area with electricity pylon</t>
  </si>
  <si>
    <t>SOS204</t>
  </si>
  <si>
    <t>Biddick Hall Infant and Nursery School Parking and grounds</t>
  </si>
  <si>
    <t>SOS205</t>
  </si>
  <si>
    <t>Forest View primary school</t>
  </si>
  <si>
    <t>SOS206</t>
  </si>
  <si>
    <t>Forest view primary school grounds</t>
  </si>
  <si>
    <t>SOS207</t>
  </si>
  <si>
    <t>SOS208</t>
  </si>
  <si>
    <t>Land at Sandalwood</t>
  </si>
  <si>
    <t>SOS209</t>
  </si>
  <si>
    <t>Large open grassed space (Tarragon Way-Sandalwood)</t>
  </si>
  <si>
    <t>SOS210</t>
  </si>
  <si>
    <t>Open space with bus stop (behing Tarragon Way)</t>
  </si>
  <si>
    <t>SOS211</t>
  </si>
  <si>
    <t>Open space and car parking (behind Tarragon Way)</t>
  </si>
  <si>
    <t>SOS212</t>
  </si>
  <si>
    <t>Land at Rodin Avenue</t>
  </si>
  <si>
    <t>SWH001</t>
  </si>
  <si>
    <t>Marsden Old Quarry</t>
  </si>
  <si>
    <t>SWH002</t>
  </si>
  <si>
    <t>Whitburn Golf Course</t>
  </si>
  <si>
    <t>SWH003</t>
  </si>
  <si>
    <t>Land to the west of Marsden Quarry</t>
  </si>
  <si>
    <t>SWH004</t>
  </si>
  <si>
    <t>Land to the south of Marsden Quarry</t>
  </si>
  <si>
    <t>SWH006</t>
  </si>
  <si>
    <t>Land south of Kitchener Road</t>
  </si>
  <si>
    <t>SWH007</t>
  </si>
  <si>
    <t>Land surrounding Lizards Farm</t>
  </si>
  <si>
    <t>SWH008</t>
  </si>
  <si>
    <t>Land at Marsden Avenue</t>
  </si>
  <si>
    <t>SWH009</t>
  </si>
  <si>
    <t>Land at Wellands Farm</t>
  </si>
  <si>
    <t>SWH011</t>
  </si>
  <si>
    <t>Land surrounding Wellands Farm</t>
  </si>
  <si>
    <t>SWH012</t>
  </si>
  <si>
    <t>Land west of Wellands Lane</t>
  </si>
  <si>
    <t>SWH013</t>
  </si>
  <si>
    <t>Former Charlie Hurley Centre</t>
  </si>
  <si>
    <t>SWH014</t>
  </si>
  <si>
    <t>SWH015</t>
  </si>
  <si>
    <t>Whitburn Community Association Playing Fields</t>
  </si>
  <si>
    <t>SWH016</t>
  </si>
  <si>
    <t>Barnes Recreation Ground</t>
  </si>
  <si>
    <t>SWH017</t>
  </si>
  <si>
    <t>Cornthwaite Park and Whitburn Cricket Club</t>
  </si>
  <si>
    <t>SWH018</t>
  </si>
  <si>
    <t>Land south of Orchard Gardens</t>
  </si>
  <si>
    <t>SWH019</t>
  </si>
  <si>
    <t>Glebe Farm farmstead</t>
  </si>
  <si>
    <t>SWH020</t>
  </si>
  <si>
    <t>Land to south of Moor Lane</t>
  </si>
  <si>
    <t>SWH021</t>
  </si>
  <si>
    <t>Land North of Moor Lane</t>
  </si>
  <si>
    <t>SWH022</t>
  </si>
  <si>
    <t>Land to east of Shields Road/ South of Moor Lane</t>
  </si>
  <si>
    <t>SWH023</t>
  </si>
  <si>
    <t>Land to the west of Whitburn Bents Road</t>
  </si>
  <si>
    <t>SWH025</t>
  </si>
  <si>
    <t>Land at Whitburn Lodge</t>
  </si>
  <si>
    <t>SWH026</t>
  </si>
  <si>
    <t>Land to North of Shearwater</t>
  </si>
  <si>
    <t>SWH028</t>
  </si>
  <si>
    <t>Gardens and open space around back of Shearwater (East)</t>
  </si>
  <si>
    <t>SWH029</t>
  </si>
  <si>
    <t>Car Parking and open spacew with plant bed</t>
  </si>
  <si>
    <t>SWH030</t>
  </si>
  <si>
    <t>Gardens and open sapce around back of Shearwater (South)</t>
  </si>
  <si>
    <t>SWH031</t>
  </si>
  <si>
    <t>Gardens and open sapce around back of Shearwater (North)</t>
  </si>
  <si>
    <t>SWH032</t>
  </si>
  <si>
    <t>Land at Rose Crescent</t>
  </si>
  <si>
    <t>SWH033</t>
  </si>
  <si>
    <t>Whitburn C of E School sports courts</t>
  </si>
  <si>
    <t>SWH034</t>
  </si>
  <si>
    <t>Narrow garage site - backs onto coast</t>
  </si>
  <si>
    <t>SWH035</t>
  </si>
  <si>
    <t>Whitburn CofE Academy</t>
  </si>
  <si>
    <t>SWH036</t>
  </si>
  <si>
    <t>Land off Front Street and Church Lane</t>
  </si>
  <si>
    <t>SWH037</t>
  </si>
  <si>
    <t>Whitburn Academy playing fields</t>
  </si>
  <si>
    <t>SWH038</t>
  </si>
  <si>
    <t>Land at Church Lane/Front St</t>
  </si>
  <si>
    <t>SWH039</t>
  </si>
  <si>
    <t>Land at Whitburn war memorial</t>
  </si>
  <si>
    <t>SWH040</t>
  </si>
  <si>
    <t>Open space at Cleadon Lane/Moor View</t>
  </si>
  <si>
    <t>SWH041</t>
  </si>
  <si>
    <t>School Playing fields</t>
  </si>
  <si>
    <t>SWH042</t>
  </si>
  <si>
    <t>Whitburn Village Primary School</t>
  </si>
  <si>
    <t>SBC019</t>
  </si>
  <si>
    <t>Land at Grampian Grove/Nevis Grove</t>
  </si>
  <si>
    <t>SJA025</t>
  </si>
  <si>
    <t>Land adjacent to Salcombe Avenue</t>
  </si>
  <si>
    <t>SBC084</t>
  </si>
  <si>
    <t>Former MoD bunkers, medical stores and associated land on Green Lane</t>
  </si>
  <si>
    <t>SHB039</t>
  </si>
  <si>
    <t>Hand car wash on Mill Lane</t>
  </si>
  <si>
    <t>SHB041</t>
  </si>
  <si>
    <t>SHB042</t>
  </si>
  <si>
    <t>Hebburn boatyard</t>
  </si>
  <si>
    <t>SBC102</t>
  </si>
  <si>
    <t>Land to North of Town End Farm</t>
  </si>
  <si>
    <t>SBC045</t>
  </si>
  <si>
    <t>Land at Reginald Street</t>
  </si>
  <si>
    <t>SBC046</t>
  </si>
  <si>
    <t>Land at Sidney Street</t>
  </si>
  <si>
    <t>SBC047</t>
  </si>
  <si>
    <t>Land at Wilfred Street</t>
  </si>
  <si>
    <t>Former Crystal Creations</t>
  </si>
  <si>
    <t>Phase 2 - Eskdale Drive - (site of former non traditional houses)</t>
  </si>
  <si>
    <t>SHB120</t>
  </si>
  <si>
    <t>Vacant Former Balfour Beatty Utility Solutions Ltd</t>
  </si>
  <si>
    <t>SIS042</t>
  </si>
  <si>
    <t>Site of Former St Aidans Church</t>
  </si>
  <si>
    <t>SIS043</t>
  </si>
  <si>
    <t>31 Beach Road</t>
  </si>
  <si>
    <t>SFG068</t>
  </si>
  <si>
    <t>Land to North and East of Holland Park Drive</t>
  </si>
  <si>
    <t>SOS221</t>
  </si>
  <si>
    <t>Lizard Lane shops/flats</t>
  </si>
  <si>
    <t>SBC105</t>
  </si>
  <si>
    <t>Former Boldon CE Primary School playing field</t>
  </si>
  <si>
    <t>SOS222</t>
  </si>
  <si>
    <t>Land at Dean Road</t>
  </si>
  <si>
    <t>SOS009</t>
  </si>
  <si>
    <t>South Shields Community School - Brinkburn campus</t>
  </si>
  <si>
    <t>SBC123</t>
  </si>
  <si>
    <t>Land between Downhill Lane and Hylton Lane</t>
  </si>
  <si>
    <t>SBC124</t>
  </si>
  <si>
    <t>Former Boldon Colliery Working Mens Social Club</t>
  </si>
  <si>
    <t>SBC125</t>
  </si>
  <si>
    <t>Land west of North Road</t>
  </si>
  <si>
    <t>SBC126</t>
  </si>
  <si>
    <t>Land West of Glebe Farm</t>
  </si>
  <si>
    <t>SBC127</t>
  </si>
  <si>
    <t>Land east Of Boldon Substation</t>
  </si>
  <si>
    <t>SBC128</t>
  </si>
  <si>
    <t>Lan South of Boldon substation</t>
  </si>
  <si>
    <t>SOS223</t>
  </si>
  <si>
    <t>1-7 West Park Road</t>
  </si>
  <si>
    <t>SWH049</t>
  </si>
  <si>
    <t>SWH048</t>
  </si>
  <si>
    <t>SFG071</t>
  </si>
  <si>
    <t>SBC129</t>
  </si>
  <si>
    <t>SBC130</t>
  </si>
  <si>
    <t>SBC131</t>
  </si>
  <si>
    <t>SIS044</t>
  </si>
  <si>
    <t>Market Square, Riverside</t>
  </si>
  <si>
    <t>SIS045</t>
  </si>
  <si>
    <t>Riverside</t>
  </si>
  <si>
    <t>SOS225</t>
  </si>
  <si>
    <t>SOS224</t>
  </si>
  <si>
    <t>SOS226</t>
  </si>
  <si>
    <t>West Shields, Cleadon &amp; East Boldon</t>
  </si>
  <si>
    <t>SOS227</t>
  </si>
  <si>
    <t>East Shields &amp; Whitburn</t>
  </si>
  <si>
    <t>SFG072</t>
  </si>
  <si>
    <t>SIS007</t>
  </si>
  <si>
    <t>SOS228</t>
  </si>
  <si>
    <t>SHB076</t>
  </si>
  <si>
    <t>SBC132</t>
  </si>
  <si>
    <t>SHB105</t>
  </si>
  <si>
    <t>SHB107</t>
  </si>
  <si>
    <t>SIS059</t>
  </si>
  <si>
    <t>SOS021</t>
  </si>
  <si>
    <t>SOS029</t>
  </si>
  <si>
    <t>SOS213</t>
  </si>
  <si>
    <t>SOS220</t>
  </si>
  <si>
    <t>SHB004</t>
  </si>
  <si>
    <t>Hebburn New Town</t>
  </si>
  <si>
    <t>South Tyneside College - South Shields campus</t>
  </si>
  <si>
    <t>newMOD</t>
  </si>
  <si>
    <t>SJA103</t>
  </si>
  <si>
    <t>SHB121</t>
  </si>
  <si>
    <t>SHB092</t>
  </si>
  <si>
    <t>SJA021</t>
  </si>
  <si>
    <t>SOS230</t>
  </si>
  <si>
    <t>SOS231</t>
  </si>
  <si>
    <t>SIS061</t>
  </si>
  <si>
    <t>SIS009</t>
  </si>
  <si>
    <t>SIS008</t>
  </si>
  <si>
    <t>SIS062</t>
  </si>
  <si>
    <t>SOS014</t>
  </si>
  <si>
    <t>E1</t>
  </si>
  <si>
    <t>Former Hawthorne Leslie Shipyard, Ellison Street, Hebburn</t>
  </si>
  <si>
    <t>E2</t>
  </si>
  <si>
    <t>Land at Wagonway Industrial Estate, Hebburn</t>
  </si>
  <si>
    <t>E3</t>
  </si>
  <si>
    <t>Green Business Park, Hebburn/Jarrow Staithes</t>
  </si>
  <si>
    <t>E4</t>
  </si>
  <si>
    <t>Former Rohm &amp; Haas , Ellison Street</t>
  </si>
  <si>
    <t>E6</t>
  </si>
  <si>
    <t>Land East of Pilgrims Way, Bedesway</t>
  </si>
  <si>
    <t>E8</t>
  </si>
  <si>
    <t>North of Tesco, Towers Place, Simonside Ind Est</t>
  </si>
  <si>
    <t>E10</t>
  </si>
  <si>
    <t>South of Heddon Way, Middlefields Ind Est</t>
  </si>
  <si>
    <t>E16</t>
  </si>
  <si>
    <t>Former car park, Garwood Street</t>
  </si>
  <si>
    <t>E17</t>
  </si>
  <si>
    <t>Tyne Dock Enterprise Park (former NcNulty Offshore), Commercial Road</t>
  </si>
  <si>
    <t>E18</t>
  </si>
  <si>
    <t>Land to rear of Western Approach Trade Park,  Wilson Street</t>
  </si>
  <si>
    <t>E19</t>
  </si>
  <si>
    <t>Former Duncan House, Crossgate</t>
  </si>
  <si>
    <t>E20</t>
  </si>
  <si>
    <t>Northern end of Boldon BP</t>
  </si>
  <si>
    <t>E21</t>
  </si>
  <si>
    <t>P1</t>
  </si>
  <si>
    <t>Land East of Lukes Lane, Monkton Fell (West) Hebburn</t>
  </si>
  <si>
    <t>P5</t>
  </si>
  <si>
    <t>Wardley Commerce Park, Follingsby Lane, Wardley</t>
  </si>
  <si>
    <t>Yes</t>
  </si>
  <si>
    <t>Strategic Recommendation A</t>
  </si>
  <si>
    <t>Less vulnerable</t>
  </si>
  <si>
    <t>More vulnerable</t>
  </si>
  <si>
    <t>No</t>
  </si>
  <si>
    <t>Strategic Recommendation C</t>
  </si>
  <si>
    <t>Strategic Recommendation D</t>
  </si>
  <si>
    <t>Very low risk</t>
  </si>
  <si>
    <t>Medium risk as at existing risk</t>
  </si>
  <si>
    <t>At Risk from Fluvial / Tidal Climate Change?</t>
  </si>
  <si>
    <t>High risk due to modelling - At risk from Tyne Tidal 5% AEP +CC HC and UE, 0.5% AEP +CC HC and UE, and 0.1% AEP +CC HC and UE</t>
  </si>
  <si>
    <t>Strategic Recommendation E</t>
  </si>
  <si>
    <t>Development Considerations</t>
  </si>
  <si>
    <t>Recommended Next Steps</t>
  </si>
  <si>
    <t>FRA required</t>
  </si>
  <si>
    <t>Development could be allocated on flood risk grounds subject to consultation with LPA and LLFA</t>
  </si>
  <si>
    <t>Consider withdrawal based on significant level of fluvial / tidal flood risk (if development cannot be directed away from areas at risk)</t>
  </si>
  <si>
    <t>Withdraw from allocation or carry out Level 2 SFRA to assess depths of flooding</t>
  </si>
  <si>
    <t>Site can progress to FRA stage</t>
  </si>
  <si>
    <t>LPA to make decision on allocation</t>
  </si>
  <si>
    <t>Must consider SW risk through a full drainage strategy</t>
  </si>
  <si>
    <t>Surface water flood risk should be managed through careful consideration of site layout and design around the flood risk early on in the planning stage through a full drainage strategy</t>
  </si>
  <si>
    <t>Consider site layout and design</t>
  </si>
  <si>
    <t>Flood risk should be manageable through careful consideration of site layout and design around the flood risk early on in the planning stage</t>
  </si>
  <si>
    <t>Northern Paddock at Sunniside Farm</t>
  </si>
  <si>
    <t>Kymel House</t>
  </si>
  <si>
    <t>Land at Long Row Car Park</t>
  </si>
  <si>
    <t>Land at Kirkstone Avenue</t>
  </si>
  <si>
    <t>Land at Lilac Garden</t>
  </si>
  <si>
    <t>Land at Essex Gardens</t>
  </si>
  <si>
    <t>Land at Saville Street</t>
  </si>
  <si>
    <t>Land at Queen St and North St car park</t>
  </si>
  <si>
    <t>Land west of Lizard Lane and Fairfield Drive</t>
  </si>
  <si>
    <t>Land south of Wellhouse Farm</t>
  </si>
  <si>
    <t>Land at MyPetstop</t>
  </si>
  <si>
    <t>Land at Station Garage</t>
  </si>
  <si>
    <t>Land west of Moor Lane</t>
  </si>
  <si>
    <t>Land at South Shields School</t>
  </si>
  <si>
    <t>Land South of Fellgate</t>
  </si>
  <si>
    <t>Land at Winchester Street / Fowler Street</t>
  </si>
  <si>
    <t>Former Satellite Pub</t>
  </si>
  <si>
    <t>Reyrolle Court Car Park</t>
  </si>
  <si>
    <t>Bedewell Industrial Estate and Disused Playing Fields</t>
  </si>
  <si>
    <t>Trinity South</t>
  </si>
  <si>
    <t>Former Brydan Court Nursing Home</t>
  </si>
  <si>
    <t>Land off Mountbatten Avenue</t>
  </si>
  <si>
    <t>Land at Leamside</t>
  </si>
  <si>
    <t>Land at Fowler Street / Thomas Street</t>
  </si>
  <si>
    <t>24-30 Fowler Street</t>
  </si>
  <si>
    <t>Land at Holborn</t>
  </si>
  <si>
    <t>SBC004</t>
  </si>
  <si>
    <t>Land at North Farm (East)</t>
  </si>
  <si>
    <t>SOS007</t>
  </si>
  <si>
    <t>SBC133</t>
  </si>
  <si>
    <t>South Shields Town Centre College Regeneration Site</t>
  </si>
  <si>
    <t>Land at Cheviot Road</t>
  </si>
  <si>
    <t>Land at Bonsall Court</t>
  </si>
  <si>
    <t>Wardley Colliery</t>
  </si>
  <si>
    <t>Education</t>
  </si>
  <si>
    <t>Land west of Sunniside Farm</t>
  </si>
  <si>
    <t>Cleadon Lane Industrial Estate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</si>
</sst>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9]dd\ mmmm\ yyyy;@"/>
    <numFmt numFmtId="165" formatCode="0.00000000000"/>
    <numFmt numFmtId="166" formatCode="0.0000"/>
    <numFmt numFmtId="167" formatCode="0.000000000"/>
    <numFmt numFmtId="168" formatCode="0.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3">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2" fillId="4" borderId="0" applyFont="0"/>
  </cellStyleXfs>
  <cellXfs count="65">
    <xf numFmtId="0" fontId="0" fillId="0" borderId="0" xfId="0"/>
    <xf numFmtId="0" fontId="3" fillId="4" borderId="0" xfId="2" applyFont="1"/>
    <xf numFmtId="0" fontId="4" fillId="4" borderId="0" xfId="2" applyFont="1"/>
    <xf numFmtId="164" fontId="5" fillId="4" borderId="0" xfId="2" applyNumberFormat="1" applyFont="1" applyAlignment="1">
      <alignment horizontal="left"/>
    </xf>
    <xf numFmtId="0" fontId="7" fillId="4" borderId="0" xfId="2" applyFont="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ont="1" applyFill="1" applyBorder="1" applyAlignment="1">
      <alignment horizontal="left"/>
    </xf>
    <xf numFmtId="0" fontId="2" fillId="0" borderId="6" xfId="2" applyFont="1" applyFill="1" applyBorder="1" applyAlignment="1">
      <alignment horizontal="center"/>
    </xf>
    <xf numFmtId="1" fontId="2" fillId="0" borderId="6" xfId="2" applyNumberFormat="1" applyFon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0" fontId="3" fillId="5" borderId="0" xfId="0" applyFont="1" applyFill="1"/>
    <xf numFmtId="0" fontId="9" fillId="4" borderId="0" xfId="2" applyFont="1"/>
    <xf numFmtId="0" fontId="10" fillId="4" borderId="0" xfId="2" applyFont="1"/>
    <xf numFmtId="0" fontId="3" fillId="0" borderId="0" xfId="0" applyFont="1"/>
    <xf numFmtId="0" fontId="3" fillId="3" borderId="0" xfId="0" applyFont="1" applyFill="1"/>
    <xf numFmtId="1" fontId="0" fillId="0" borderId="0" xfId="0" applyNumberFormat="1"/>
    <xf numFmtId="165" fontId="0" fillId="0" borderId="0" xfId="0" applyNumberFormat="1"/>
    <xf numFmtId="166" fontId="3" fillId="3" borderId="0" xfId="0" applyNumberFormat="1" applyFont="1" applyFill="1"/>
    <xf numFmtId="0" fontId="6" fillId="5" borderId="0" xfId="0" applyFont="1" applyFill="1" applyAlignment="1">
      <alignment vertical="center" wrapText="1"/>
    </xf>
    <xf numFmtId="0" fontId="2" fillId="5" borderId="0" xfId="2" applyFont="1" applyFill="1" applyAlignment="1">
      <alignment horizontal="left"/>
    </xf>
    <xf numFmtId="0" fontId="2" fillId="5" borderId="0" xfId="2" applyFont="1" applyFill="1" applyAlignment="1">
      <alignment horizontal="center"/>
    </xf>
    <xf numFmtId="1" fontId="2" fillId="5" borderId="0" xfId="2" applyNumberFormat="1" applyFont="1" applyFill="1" applyAlignment="1">
      <alignment horizontal="center"/>
    </xf>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xf numFmtId="0" fontId="3" fillId="6" borderId="6" xfId="0" applyFont="1" applyFill="1" applyBorder="1" applyAlignment="1">
      <alignment wrapText="1"/>
    </xf>
    <xf numFmtId="0" fontId="3" fillId="11" borderId="9" xfId="2" applyFont="1" applyFill="1" applyBorder="1" applyAlignment="1">
      <alignment vertical="center"/>
    </xf>
    <xf numFmtId="167" fontId="3" fillId="6" borderId="6" xfId="0" applyNumberFormat="1" applyFont="1" applyFill="1" applyBorder="1"/>
    <xf numFmtId="1" fontId="3" fillId="6" borderId="6" xfId="0" applyNumberFormat="1" applyFont="1" applyFill="1" applyBorder="1"/>
    <xf numFmtId="2" fontId="8" fillId="10" borderId="6" xfId="1" applyNumberFormat="1" applyFont="1" applyFill="1" applyBorder="1" applyAlignment="1">
      <alignment horizontal="center" vertical="center" wrapText="1"/>
    </xf>
    <xf numFmtId="0" fontId="3" fillId="0" borderId="6" xfId="2" applyFont="1" applyFill="1" applyBorder="1" applyAlignment="1">
      <alignment horizontal="left"/>
    </xf>
    <xf numFmtId="0" fontId="3" fillId="5" borderId="0" xfId="0" applyFont="1" applyFill="1" applyAlignment="1">
      <alignment wrapText="1"/>
    </xf>
    <xf numFmtId="0" fontId="0" fillId="8" borderId="0" xfId="0" applyFill="1"/>
    <xf numFmtId="166" fontId="3" fillId="8" borderId="0" xfId="0" applyNumberFormat="1" applyFont="1" applyFill="1"/>
    <xf numFmtId="0" fontId="3" fillId="8" borderId="0" xfId="0" applyFont="1" applyFill="1"/>
    <xf numFmtId="2" fontId="2" fillId="0" borderId="6" xfId="2" applyNumberFormat="1" applyFont="1" applyFill="1" applyBorder="1" applyAlignment="1">
      <alignment horizontal="center"/>
    </xf>
    <xf numFmtId="0" fontId="3" fillId="6" borderId="1" xfId="0" applyFont="1" applyFill="1" applyBorder="1" applyAlignment="1">
      <alignment wrapText="1"/>
    </xf>
    <xf numFmtId="0" fontId="3" fillId="6" borderId="11" xfId="0" applyFont="1" applyFill="1" applyBorder="1"/>
    <xf numFmtId="0" fontId="3" fillId="6" borderId="12" xfId="0" applyFont="1" applyFill="1" applyBorder="1" applyAlignment="1">
      <alignment wrapText="1"/>
    </xf>
    <xf numFmtId="0" fontId="3" fillId="6" borderId="0" xfId="0" applyFont="1" applyFill="1"/>
    <xf numFmtId="165" fontId="0" fillId="6" borderId="0" xfId="0" applyNumberFormat="1" applyFill="1"/>
    <xf numFmtId="0" fontId="3" fillId="12" borderId="0" xfId="0" applyFont="1" applyFill="1"/>
    <xf numFmtId="168" fontId="0" fillId="12" borderId="0" xfId="0" applyNumberFormat="1" applyFill="1"/>
    <xf numFmtId="0" fontId="8" fillId="10" borderId="1" xfId="1" applyFont="1" applyFill="1" applyBorder="1" applyAlignment="1">
      <alignment horizontal="center" vertical="center" wrapText="1"/>
    </xf>
    <xf numFmtId="167" fontId="3" fillId="6" borderId="6" xfId="0" applyNumberFormat="1" applyFont="1" applyFill="1" applyBorder="1" applyAlignment="1">
      <alignment wrapText="1"/>
    </xf>
    <xf numFmtId="1" fontId="3" fillId="6" borderId="1" xfId="0" applyNumberFormat="1" applyFont="1" applyFill="1" applyBorder="1" applyAlignment="1">
      <alignment wrapText="1"/>
    </xf>
    <xf numFmtId="0" fontId="0" fillId="0" borderId="0" xfId="0" applyAlignment="1">
      <alignment wrapText="1"/>
    </xf>
    <xf numFmtId="167" fontId="3" fillId="12" borderId="0" xfId="0" applyNumberFormat="1" applyFont="1" applyFill="1"/>
    <xf numFmtId="1" fontId="3" fillId="6" borderId="6" xfId="0" applyNumberFormat="1" applyFont="1" applyFill="1" applyBorder="1" applyAlignment="1">
      <alignment wrapText="1"/>
    </xf>
    <xf numFmtId="168" fontId="3" fillId="6" borderId="6" xfId="0" applyNumberFormat="1" applyFont="1" applyFill="1" applyBorder="1"/>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0" borderId="2" xfId="1" applyFont="1" applyFill="1" applyBorder="1" applyAlignment="1">
      <alignment horizontal="center" vertical="center" wrapText="1"/>
    </xf>
    <xf numFmtId="0" fontId="8" fillId="10" borderId="13" xfId="1" applyFont="1" applyFill="1" applyBorder="1" applyAlignment="1">
      <alignment horizontal="center" vertical="center" wrapText="1"/>
    </xf>
    <xf numFmtId="0" fontId="8" fillId="10" borderId="0" xfId="1" applyFont="1" applyFill="1" applyBorder="1" applyAlignment="1">
      <alignment horizontal="center" vertical="center" wrapText="1"/>
    </xf>
  </cellXfs>
  <cellStyles count="3">
    <cellStyle name="Accent2" xfId="1" builtinId="33"/>
    <cellStyle name="Normal" xfId="0" builtinId="0"/>
    <cellStyle name="Style 1" xfId="2" xr:uid="{00000000-0005-0000-0000-000002000000}"/>
  </cellStyles>
  <dxfs count="102">
    <dxf>
      <fill>
        <patternFill>
          <bgColor rgb="FF9751CB"/>
        </patternFill>
      </fill>
    </dxf>
    <dxf>
      <fill>
        <patternFill>
          <bgColor theme="5"/>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9751CB"/>
        </patternFill>
      </fill>
    </dxf>
    <dxf>
      <fill>
        <patternFill>
          <bgColor theme="5"/>
        </patternFill>
      </fill>
    </dxf>
    <dxf>
      <fill>
        <patternFill>
          <bgColor rgb="FFFFFF00"/>
        </patternFill>
      </fill>
    </dxf>
    <dxf>
      <fill>
        <patternFill>
          <bgColor theme="4" tint="0.39994506668294322"/>
        </patternFill>
      </fill>
    </dxf>
    <dxf>
      <fill>
        <patternFill>
          <bgColor theme="4" tint="0.39994506668294322"/>
        </patternFill>
      </fill>
    </dxf>
    <dxf>
      <fill>
        <patternFill>
          <bgColor theme="0"/>
        </patternFill>
      </fill>
    </dxf>
    <dxf>
      <fill>
        <patternFill>
          <bgColor theme="4" tint="0.39994506668294322"/>
        </patternFill>
      </fill>
    </dxf>
    <dxf>
      <fill>
        <patternFill>
          <bgColor theme="0"/>
        </patternFill>
      </fill>
    </dxf>
    <dxf>
      <fill>
        <patternFill>
          <bgColor theme="4" tint="0.39994506668294322"/>
        </patternFill>
      </fill>
    </dxf>
    <dxf>
      <fill>
        <patternFill>
          <bgColor theme="0"/>
        </patternFill>
      </fill>
    </dxf>
    <dxf>
      <fill>
        <patternFill>
          <bgColor rgb="FFFF0000"/>
        </patternFill>
      </fill>
    </dxf>
    <dxf>
      <fill>
        <patternFill>
          <bgColor theme="5"/>
        </patternFill>
      </fill>
    </dxf>
    <dxf>
      <fill>
        <patternFill>
          <bgColor rgb="FFFFFF00"/>
        </patternFill>
      </fill>
    </dxf>
    <dxf>
      <fill>
        <patternFill>
          <bgColor theme="4" tint="0.39994506668294322"/>
        </patternFill>
      </fill>
    </dxf>
    <dxf>
      <fill>
        <patternFill>
          <bgColor theme="0"/>
        </patternFill>
      </fill>
    </dxf>
    <dxf>
      <fill>
        <patternFill>
          <bgColor theme="4" tint="0.39994506668294322"/>
        </patternFill>
      </fill>
    </dxf>
    <dxf>
      <fill>
        <patternFill>
          <bgColor rgb="FFFF0000"/>
        </patternFill>
      </fill>
    </dxf>
    <dxf>
      <fill>
        <patternFill>
          <bgColor theme="4" tint="0.39994506668294322"/>
        </patternFill>
      </fill>
    </dxf>
    <dxf>
      <fill>
        <patternFill>
          <bgColor theme="0"/>
        </patternFill>
      </fill>
    </dxf>
    <dxf>
      <fill>
        <patternFill>
          <bgColor theme="4" tint="0.39994506668294322"/>
        </patternFill>
      </fill>
    </dxf>
    <dxf>
      <fill>
        <patternFill>
          <bgColor rgb="FFFFFF00"/>
        </patternFill>
      </fill>
    </dxf>
    <dxf>
      <fill>
        <patternFill>
          <bgColor theme="5"/>
        </patternFill>
      </fill>
    </dxf>
    <dxf>
      <fill>
        <patternFill>
          <bgColor theme="4" tint="0.39994506668294322"/>
        </patternFill>
      </fill>
    </dxf>
    <dxf>
      <fill>
        <patternFill>
          <bgColor theme="0"/>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rgb="FFFF0000"/>
        </patternFill>
      </fill>
    </dxf>
    <dxf>
      <fill>
        <patternFill>
          <bgColor theme="5"/>
        </patternFill>
      </fill>
    </dxf>
    <dxf>
      <fill>
        <patternFill>
          <bgColor rgb="FFFFFF00"/>
        </patternFill>
      </fill>
    </dxf>
    <dxf>
      <fill>
        <patternFill>
          <bgColor theme="4" tint="0.39994506668294322"/>
        </patternFill>
      </fill>
    </dxf>
    <dxf>
      <fill>
        <patternFill>
          <bgColor theme="0"/>
        </patternFill>
      </fill>
    </dxf>
    <dxf>
      <fill>
        <patternFill>
          <bgColor theme="4" tint="0.39994506668294322"/>
        </patternFill>
      </fill>
    </dxf>
    <dxf>
      <fill>
        <patternFill>
          <bgColor theme="0"/>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theme="0"/>
        </patternFill>
      </fill>
    </dxf>
    <dxf>
      <fill>
        <patternFill>
          <bgColor theme="4" tint="0.39994506668294322"/>
        </patternFill>
      </fill>
    </dxf>
    <dxf>
      <fill>
        <patternFill>
          <bgColor theme="0"/>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0"/>
        </patternFill>
      </fill>
    </dxf>
    <dxf>
      <fill>
        <patternFill>
          <bgColor rgb="FFFF0000"/>
        </patternFill>
      </fill>
    </dxf>
    <dxf>
      <fill>
        <patternFill>
          <bgColor theme="5"/>
        </patternFill>
      </fill>
    </dxf>
    <dxf>
      <fill>
        <patternFill>
          <bgColor rgb="FFFFFF00"/>
        </patternFill>
      </fill>
    </dxf>
    <dxf>
      <fill>
        <patternFill>
          <bgColor theme="4" tint="0.39994506668294322"/>
        </patternFill>
      </fill>
    </dxf>
    <dxf>
      <fill>
        <patternFill>
          <bgColor theme="4" tint="0.39994506668294322"/>
        </patternFill>
      </fill>
    </dxf>
    <dxf>
      <fill>
        <patternFill>
          <bgColor theme="0"/>
        </patternFill>
      </fill>
    </dxf>
    <dxf>
      <fill>
        <patternFill>
          <bgColor theme="0"/>
        </patternFill>
      </fill>
    </dxf>
    <dxf>
      <fill>
        <patternFill>
          <bgColor theme="4" tint="0.39994506668294322"/>
        </patternFill>
      </fill>
    </dxf>
    <dxf>
      <fill>
        <patternFill>
          <bgColor rgb="FFFF0000"/>
        </patternFill>
      </fill>
    </dxf>
    <dxf>
      <fill>
        <patternFill>
          <bgColor rgb="FFFFFF00"/>
        </patternFill>
      </fill>
    </dxf>
    <dxf>
      <fill>
        <patternFill>
          <bgColor theme="5"/>
        </patternFill>
      </fill>
    </dxf>
    <dxf>
      <fill>
        <patternFill>
          <bgColor theme="4" tint="0.39994506668294322"/>
        </patternFill>
      </fill>
    </dxf>
    <dxf>
      <fill>
        <patternFill>
          <bgColor theme="4" tint="0.39994506668294322"/>
        </patternFill>
      </fill>
    </dxf>
    <dxf>
      <fill>
        <patternFill>
          <bgColor theme="0"/>
        </patternFill>
      </fill>
    </dxf>
    <dxf>
      <fill>
        <patternFill>
          <bgColor rgb="FFFF0000"/>
        </patternFill>
      </fill>
    </dxf>
    <dxf>
      <fill>
        <patternFill>
          <bgColor theme="5"/>
        </patternFill>
      </fill>
    </dxf>
    <dxf>
      <fill>
        <patternFill>
          <bgColor rgb="FFFFFF00"/>
        </patternFill>
      </fill>
    </dxf>
    <dxf>
      <fill>
        <patternFill>
          <bgColor theme="4" tint="0.39994506668294322"/>
        </patternFill>
      </fill>
    </dxf>
    <dxf>
      <fill>
        <patternFill>
          <bgColor theme="0"/>
        </patternFill>
      </fill>
    </dxf>
    <dxf>
      <fill>
        <patternFill>
          <bgColor theme="4" tint="0.39994506668294322"/>
        </patternFill>
      </fill>
    </dxf>
    <dxf>
      <fill>
        <patternFill>
          <bgColor theme="4" tint="0.39994506668294322"/>
        </patternFill>
      </fill>
    </dxf>
    <dxf>
      <fill>
        <patternFill>
          <bgColor theme="0"/>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patternFill>
      </fill>
    </dxf>
    <dxf>
      <fill>
        <patternFill>
          <bgColor theme="0"/>
        </patternFill>
      </fill>
    </dxf>
    <dxf>
      <fill>
        <patternFill>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0000"/>
        </patternFill>
      </fill>
    </dxf>
    <dxf>
      <fill>
        <patternFill>
          <bgColor theme="5"/>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1</xdr:row>
      <xdr:rowOff>22012</xdr:rowOff>
    </xdr:from>
    <xdr:to>
      <xdr:col>1</xdr:col>
      <xdr:colOff>1202577</xdr:colOff>
      <xdr:row>7</xdr:row>
      <xdr:rowOff>90048</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305" y="178894"/>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1557618</xdr:colOff>
      <xdr:row>0</xdr:row>
      <xdr:rowOff>134471</xdr:rowOff>
    </xdr:from>
    <xdr:to>
      <xdr:col>3</xdr:col>
      <xdr:colOff>29882</xdr:colOff>
      <xdr:row>7</xdr:row>
      <xdr:rowOff>127767</xdr:rowOff>
    </xdr:to>
    <xdr:pic>
      <xdr:nvPicPr>
        <xdr:cNvPr id="5" name="Picture 4">
          <a:extLst>
            <a:ext uri="{FF2B5EF4-FFF2-40B4-BE49-F238E27FC236}">
              <a16:creationId xmlns:a16="http://schemas.microsoft.com/office/drawing/2014/main" id="{C775003B-7C2D-4210-A811-0CE18EFB50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6912" y="134471"/>
          <a:ext cx="2648324" cy="1091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8:AH102"/>
  <sheetViews>
    <sheetView tabSelected="1" topLeftCell="A2" zoomScale="80" zoomScaleNormal="80" workbookViewId="0">
      <selection activeCell="B10" sqref="B10"/>
    </sheetView>
  </sheetViews>
  <sheetFormatPr defaultColWidth="9.1796875" defaultRowHeight="12.5" x14ac:dyDescent="0.25"/>
  <cols>
    <col min="1" max="1" width="1.54296875" style="14" customWidth="1"/>
    <col min="2" max="2" width="25.54296875" style="14" customWidth="1"/>
    <col min="3" max="3" width="34.26953125" style="14" customWidth="1"/>
    <col min="4" max="4" width="19.7265625" style="14" customWidth="1"/>
    <col min="5" max="5" width="13.81640625" style="14" customWidth="1"/>
    <col min="6" max="6" width="12.7265625" style="14" customWidth="1"/>
    <col min="7" max="7" width="15.81640625" style="14" bestFit="1" customWidth="1"/>
    <col min="8" max="12" width="12.7265625" style="14" customWidth="1"/>
    <col min="13" max="13" width="14.81640625" style="14" bestFit="1" customWidth="1"/>
    <col min="14" max="16" width="12.7265625" style="14" customWidth="1"/>
    <col min="17" max="17" width="14.81640625" style="14" bestFit="1" customWidth="1"/>
    <col min="18" max="27" width="12.7265625" style="14" customWidth="1"/>
    <col min="28" max="28" width="19.7265625" style="37" customWidth="1"/>
    <col min="29" max="29" width="31.1796875" style="37" customWidth="1"/>
    <col min="30" max="30" width="25.54296875" style="14" customWidth="1"/>
    <col min="31" max="31" width="34.7265625" style="14" customWidth="1"/>
    <col min="32" max="33" width="60.1796875" style="37" customWidth="1"/>
    <col min="34" max="34" width="61" style="37" customWidth="1"/>
    <col min="35" max="35" width="33.54296875" style="14" customWidth="1"/>
    <col min="36" max="16384" width="9.1796875" style="14"/>
  </cols>
  <sheetData>
    <row r="8" spans="2:30" ht="18" x14ac:dyDescent="0.4">
      <c r="C8" s="4"/>
      <c r="D8" s="1"/>
      <c r="E8" s="1"/>
      <c r="F8" s="30" t="s">
        <v>6</v>
      </c>
      <c r="G8" s="1"/>
      <c r="H8" s="1"/>
      <c r="I8" s="1"/>
      <c r="J8" s="1"/>
      <c r="K8" s="1"/>
      <c r="L8" s="1"/>
      <c r="M8" s="1"/>
      <c r="N8" s="1"/>
      <c r="O8" s="1"/>
      <c r="P8" s="1"/>
      <c r="Q8" s="1"/>
      <c r="R8" s="1"/>
      <c r="S8" s="1"/>
      <c r="T8" s="1"/>
      <c r="U8" s="1"/>
      <c r="V8" s="1"/>
      <c r="W8" s="1"/>
      <c r="X8" s="1"/>
      <c r="Y8" s="1"/>
      <c r="Z8" s="1"/>
      <c r="AA8" s="1"/>
      <c r="AB8" s="11"/>
      <c r="AC8" s="11"/>
      <c r="AD8" s="1"/>
    </row>
    <row r="9" spans="2:30" ht="20" x14ac:dyDescent="0.4">
      <c r="B9" s="15" t="s">
        <v>43</v>
      </c>
      <c r="C9" s="1"/>
      <c r="D9" s="1"/>
      <c r="E9" s="1"/>
      <c r="F9" s="1"/>
      <c r="G9" s="1"/>
      <c r="H9" s="1"/>
      <c r="I9" s="1"/>
      <c r="J9" s="1"/>
      <c r="K9" s="1"/>
      <c r="L9" s="1"/>
      <c r="M9" s="1"/>
      <c r="N9" s="1"/>
      <c r="O9" s="1"/>
      <c r="P9" s="1"/>
      <c r="Q9" s="1"/>
      <c r="R9" s="1"/>
      <c r="S9" s="1"/>
      <c r="T9" s="1"/>
      <c r="U9" s="1"/>
      <c r="V9" s="1"/>
      <c r="W9" s="1"/>
      <c r="X9" s="1"/>
      <c r="Y9" s="1"/>
      <c r="Z9" s="1"/>
      <c r="AA9" s="1"/>
      <c r="AB9" s="11"/>
      <c r="AC9" s="11"/>
      <c r="AD9" s="1"/>
    </row>
    <row r="10" spans="2:30" ht="24" customHeight="1" x14ac:dyDescent="0.4">
      <c r="B10" s="16" t="s">
        <v>32</v>
      </c>
      <c r="C10" s="1"/>
      <c r="D10" s="1"/>
      <c r="E10" s="1"/>
      <c r="F10" s="57" t="s">
        <v>41</v>
      </c>
      <c r="G10" s="62"/>
      <c r="H10" s="62"/>
      <c r="I10" s="62"/>
      <c r="J10" s="62"/>
      <c r="K10" s="62"/>
      <c r="L10" s="62"/>
      <c r="M10" s="58"/>
      <c r="N10" s="57" t="s">
        <v>34</v>
      </c>
      <c r="O10" s="62"/>
      <c r="P10" s="62"/>
      <c r="Q10" s="62"/>
      <c r="R10" s="62"/>
      <c r="S10" s="58"/>
      <c r="T10" s="63" t="s">
        <v>83</v>
      </c>
      <c r="U10" s="64"/>
      <c r="V10" s="64"/>
      <c r="W10" s="64"/>
      <c r="X10" s="64"/>
      <c r="Y10" s="64"/>
      <c r="Z10" s="64"/>
      <c r="AA10" s="64"/>
      <c r="AB10" s="11"/>
      <c r="AC10" s="11"/>
      <c r="AD10" s="1"/>
    </row>
    <row r="11" spans="2:30" ht="34.5" customHeight="1" x14ac:dyDescent="0.35">
      <c r="B11" s="3">
        <v>44711</v>
      </c>
      <c r="C11" s="1"/>
      <c r="D11" s="1"/>
      <c r="E11" s="1"/>
      <c r="F11" s="57" t="s">
        <v>8</v>
      </c>
      <c r="G11" s="58"/>
      <c r="H11" s="57" t="s">
        <v>9</v>
      </c>
      <c r="I11" s="58"/>
      <c r="J11" s="57" t="s">
        <v>10</v>
      </c>
      <c r="K11" s="58"/>
      <c r="L11" s="57" t="s">
        <v>11</v>
      </c>
      <c r="M11" s="58"/>
      <c r="N11" s="57" t="s">
        <v>37</v>
      </c>
      <c r="O11" s="58"/>
      <c r="P11" s="57" t="s">
        <v>36</v>
      </c>
      <c r="Q11" s="58"/>
      <c r="R11" s="57" t="s">
        <v>35</v>
      </c>
      <c r="S11" s="58"/>
      <c r="T11" s="57" t="s">
        <v>91</v>
      </c>
      <c r="U11" s="58"/>
      <c r="V11" s="57" t="s">
        <v>85</v>
      </c>
      <c r="W11" s="58"/>
      <c r="X11" s="57" t="s">
        <v>84</v>
      </c>
      <c r="Y11" s="58"/>
      <c r="Z11" s="57" t="s">
        <v>86</v>
      </c>
      <c r="AA11" s="58"/>
      <c r="AB11" s="11"/>
      <c r="AC11" s="11"/>
      <c r="AD11" s="1"/>
    </row>
    <row r="12" spans="2:30" ht="30" customHeight="1" x14ac:dyDescent="0.25">
      <c r="C12" s="12" t="s">
        <v>12</v>
      </c>
      <c r="D12" s="12" t="s">
        <v>13</v>
      </c>
      <c r="E12" s="12" t="s">
        <v>14</v>
      </c>
      <c r="F12" s="12" t="s">
        <v>14</v>
      </c>
      <c r="G12" s="12" t="s">
        <v>15</v>
      </c>
      <c r="H12" s="12" t="s">
        <v>14</v>
      </c>
      <c r="I12" s="12" t="s">
        <v>16</v>
      </c>
      <c r="J12" s="12" t="s">
        <v>14</v>
      </c>
      <c r="K12" s="12" t="s">
        <v>16</v>
      </c>
      <c r="L12" s="12" t="s">
        <v>14</v>
      </c>
      <c r="M12" s="12" t="s">
        <v>16</v>
      </c>
      <c r="N12" s="12" t="s">
        <v>14</v>
      </c>
      <c r="O12" s="12" t="s">
        <v>16</v>
      </c>
      <c r="P12" s="12" t="s">
        <v>14</v>
      </c>
      <c r="Q12" s="12" t="s">
        <v>16</v>
      </c>
      <c r="R12" s="12" t="s">
        <v>14</v>
      </c>
      <c r="S12" s="12" t="s">
        <v>16</v>
      </c>
      <c r="T12" s="12" t="s">
        <v>14</v>
      </c>
      <c r="U12" s="12" t="s">
        <v>16</v>
      </c>
      <c r="V12" s="12" t="s">
        <v>14</v>
      </c>
      <c r="W12" s="12" t="s">
        <v>16</v>
      </c>
      <c r="X12" s="12" t="s">
        <v>14</v>
      </c>
      <c r="Y12" s="12" t="s">
        <v>16</v>
      </c>
      <c r="Z12" s="12" t="s">
        <v>14</v>
      </c>
      <c r="AA12" s="12" t="s">
        <v>16</v>
      </c>
      <c r="AB12" s="11"/>
      <c r="AC12" s="11"/>
      <c r="AD12" s="1"/>
    </row>
    <row r="13" spans="2:30" x14ac:dyDescent="0.25">
      <c r="C13" s="36" t="s">
        <v>98</v>
      </c>
      <c r="D13" s="5">
        <f>COUNTIF($D$28:$D$102, "Housing")</f>
        <v>61</v>
      </c>
      <c r="E13" s="6">
        <f>SUMIF($D$28:$D$102, "Housing", $E$28:$E$102)</f>
        <v>343.66657730000009</v>
      </c>
      <c r="F13" s="6">
        <f>SUMIF($D$28:$D$102, "Housing", $F$28:$F$102)</f>
        <v>335.76141149000006</v>
      </c>
      <c r="G13" s="7">
        <f>COUNTIFS($D$28:$D$102, "Housing", $G$28:$G$102, "=100")</f>
        <v>57</v>
      </c>
      <c r="H13" s="6">
        <f>SUMIF($D$28:$D$102, "Housing", $H$28:$H$102)</f>
        <v>1.3954913499999999</v>
      </c>
      <c r="I13" s="7">
        <f>COUNTIFS($D$28:$D$102, "Housing", $I$28:$I$102, "&gt;0")</f>
        <v>4</v>
      </c>
      <c r="J13" s="6">
        <f>SUMIF($D$28:$D$102, "Housing", $J$28:$J$102)</f>
        <v>2.2149290000000001</v>
      </c>
      <c r="K13" s="7">
        <f>COUNTIFS($D$28:$D$102, "Housing", $K$28:$K$102, "&gt;0")</f>
        <v>3</v>
      </c>
      <c r="L13" s="6">
        <f>SUMIF($D$28:$D$102, "Housing", $L$28:$L$102)</f>
        <v>4.2947454600000006</v>
      </c>
      <c r="M13" s="7">
        <f>COUNTIFS($D$28:$D$102, "Housing", $M$28:$M$102, "&gt;0")</f>
        <v>4</v>
      </c>
      <c r="N13" s="6">
        <f>SUMIF($D$28:$D$102, "Housing", $N$28:$N$102)</f>
        <v>25.162699304391861</v>
      </c>
      <c r="O13" s="5">
        <f>COUNTIFS($D$28:$D$102, "Housing", $O$28:$O$102, "&gt;0")</f>
        <v>43</v>
      </c>
      <c r="P13" s="6">
        <f>SUMIF($D$28:$D$102, "Housing", $P$28:$P$102)</f>
        <v>8.9537539777329087</v>
      </c>
      <c r="Q13" s="5">
        <f>COUNTIFS($D$28:$D$102, "Housing", $Q$28:$Q$102, "&gt;0")</f>
        <v>29</v>
      </c>
      <c r="R13" s="6">
        <f>SUMIF($D$28:$D$102, "Housing", $R$28:$R$102)</f>
        <v>3.293323157349588</v>
      </c>
      <c r="S13" s="5">
        <f>COUNTIFS($D$28:$D$102, "Housing", $S$28:$S$102, "&gt;0")</f>
        <v>18</v>
      </c>
      <c r="T13" s="6">
        <f>SUMIF($D$28:$D$102, "Housing", $T$28:$T$102)</f>
        <v>0.86024737953174613</v>
      </c>
      <c r="U13" s="5">
        <f>COUNTIFS($D$28:$D$102, "Housing", $U$28:$U$102, "&gt;0")</f>
        <v>4</v>
      </c>
      <c r="V13" s="6">
        <f>SUMIF($D$28:$D$102, "Housing", $V$28:$V$102)</f>
        <v>0.60008974307418605</v>
      </c>
      <c r="W13" s="5">
        <f>COUNTIFS($D$28:$D$102, "Housing", $W$28:$W$102, "&gt;0")</f>
        <v>4</v>
      </c>
      <c r="X13" s="6">
        <f>SUMIF($D$28:$D$102, "Housing", $X$28:$X$102)</f>
        <v>0.40559805623561102</v>
      </c>
      <c r="Y13" s="5">
        <f>COUNTIFS($D$28:$D$102, "Housing", $Y$28:$Y$102, "&gt;0")</f>
        <v>4</v>
      </c>
      <c r="Z13" s="6">
        <f>SUMIF($D$28:$D$102, "Housing", $Z$28:$Z$102)</f>
        <v>0.27916616570379005</v>
      </c>
      <c r="AA13" s="5">
        <f>COUNTIFS($D$28:$D$102, "Housing", $AA$28:$AA$102, "&gt;0")</f>
        <v>5</v>
      </c>
      <c r="AB13" s="11"/>
      <c r="AC13" s="11"/>
      <c r="AD13" s="1"/>
    </row>
    <row r="14" spans="2:30" x14ac:dyDescent="0.25">
      <c r="C14" s="36" t="s">
        <v>30</v>
      </c>
      <c r="D14" s="5">
        <f>COUNTIF($D$28:$D$102, "Employment")</f>
        <v>13</v>
      </c>
      <c r="E14" s="6">
        <f>SUMIF($D$28:$D$102, "Employment", $E$28:$E$102)</f>
        <v>46.537713000000004</v>
      </c>
      <c r="F14" s="6">
        <f>SUMIF($D$28:$D$67, "Employment", $F$28:$F$67)</f>
        <v>1.8546269999999998</v>
      </c>
      <c r="G14" s="7">
        <f>COUNTIFS($D$28:$D$102, "Employment", $G$28:$G$102, "=100")</f>
        <v>9</v>
      </c>
      <c r="H14" s="6">
        <f>SUMIF($D$28:$D$102, "Employment", $H$28:$H$102)</f>
        <v>1.411152</v>
      </c>
      <c r="I14" s="7">
        <f>COUNTIFS($D$28:$D$102, "Employment", $I$28:$I$102, "&gt;0")</f>
        <v>3</v>
      </c>
      <c r="J14" s="6">
        <f>SUMIF($D$28:$D$102, "Employment", $J$28:$J$102)</f>
        <v>0.37677100000000002</v>
      </c>
      <c r="K14" s="7">
        <f>COUNTIFS($D$28:$D$102, "Employment", $K$28:$K$102, "&gt;0")</f>
        <v>3</v>
      </c>
      <c r="L14" s="6">
        <f>SUMIF($D$28:$D$102, "Employment", $L$28:$L$102)</f>
        <v>1.7241230000000001</v>
      </c>
      <c r="M14" s="7">
        <f>COUNTIFS($D$28:$D$102, "Employment", $M$28:$M$102, "&gt;0")</f>
        <v>4</v>
      </c>
      <c r="N14" s="6">
        <f>SUMIF($D$28:$D$102, "Employment", $N$28:$N$102)</f>
        <v>2.9265991140000001</v>
      </c>
      <c r="O14" s="5">
        <f>COUNTIFS($D$28:$D$102, "Employment", $O$28:$O$102, "&gt;0")</f>
        <v>11</v>
      </c>
      <c r="P14" s="6">
        <f>SUMIF($D$28:$D$102, "Employment", $P$28:$P$102)</f>
        <v>0.70035431999999997</v>
      </c>
      <c r="Q14" s="5">
        <f>COUNTIFS($D$28:$D$102, "Employment", $Q$28:$Q$102, "&gt;0")</f>
        <v>8</v>
      </c>
      <c r="R14" s="6">
        <f>SUMIF($D$28:$D$102, "Employment", $R$28:$R$102)</f>
        <v>0.41369818999999997</v>
      </c>
      <c r="S14" s="5">
        <f>COUNTIFS($D$28:$D$102, "Employment", $S$28:$S$102, "&gt;0")</f>
        <v>6</v>
      </c>
      <c r="T14" s="6">
        <f>SUMIF($D$28:$D$102, "Employment", $T$28:$T$102)</f>
        <v>0.26701900000000001</v>
      </c>
      <c r="U14" s="5">
        <f>COUNTIFS($D$28:$D$102, "Employment", $U$28:$U$102, "&gt;0")</f>
        <v>1</v>
      </c>
      <c r="V14" s="6">
        <f>SUMIF($D$28:$D$102, "Employment", $V$28:$V$102)</f>
        <v>0.20421400000000001</v>
      </c>
      <c r="W14" s="5">
        <f>COUNTIFS($D$28:$D$102, "Employment", $W$28:$W$102, "&gt;0")</f>
        <v>1</v>
      </c>
      <c r="X14" s="6">
        <f>SUMIF($D$28:$D$102, "Employment", $X$28:$X$102)</f>
        <v>0.113744</v>
      </c>
      <c r="Y14" s="5">
        <f>COUNTIFS($D$28:$D$102, "Employment", $Y$28:$Y$102, "&gt;0")</f>
        <v>1</v>
      </c>
      <c r="Z14" s="6">
        <f>SUMIF($D$28:$D$102, "Employment", $Z$28:$Z$102)</f>
        <v>0.20271800000000001</v>
      </c>
      <c r="AA14" s="5">
        <f>COUNTIFS($D$28:$D$102, "Employment", $AA$28:$AA$102, "&gt;0")</f>
        <v>1</v>
      </c>
      <c r="AB14" s="11"/>
      <c r="AC14" s="11"/>
      <c r="AD14" s="1"/>
    </row>
    <row r="15" spans="2:30" x14ac:dyDescent="0.25">
      <c r="C15" s="36" t="s">
        <v>1489</v>
      </c>
      <c r="D15" s="5">
        <f>COUNTIF($D$28:$D$102, "Education")</f>
        <v>1</v>
      </c>
      <c r="E15" s="6">
        <f>SUMIF($D$28:$D$102, "Education", $E$28:$E$102)</f>
        <v>1.1538219999999999</v>
      </c>
      <c r="F15" s="6">
        <f>SUMIF($D$28:$D$67, "Education", $F$28:$F$67)</f>
        <v>0</v>
      </c>
      <c r="G15" s="7">
        <f>COUNTIFS($D$28:$D$102, "Education", $G$28:$G$102, "=100")</f>
        <v>1</v>
      </c>
      <c r="H15" s="6">
        <f>SUMIF($D$28:$D$102, "Education", $H$28:$H$102)</f>
        <v>0</v>
      </c>
      <c r="I15" s="7">
        <f>COUNTIFS($D$28:$D$102, "Education", $I$28:$I$102, "&gt;0")</f>
        <v>0</v>
      </c>
      <c r="J15" s="6">
        <f>SUMIF($D$28:$D$102, "Education", $J$28:$J$102)</f>
        <v>0</v>
      </c>
      <c r="K15" s="7">
        <f>COUNTIFS($D$28:$D$102, "Education", $K$28:$K$102, "&gt;0")</f>
        <v>0</v>
      </c>
      <c r="L15" s="6">
        <f>SUMIF($D$28:$D$102, "Education", $L$28:$L$102)</f>
        <v>0</v>
      </c>
      <c r="M15" s="7">
        <f>COUNTIFS($D$28:$D$102, "Education", $M$28:$M$102, "&gt;0")</f>
        <v>0</v>
      </c>
      <c r="N15" s="6">
        <f>SUMIF($D$28:$D$102, "Education", $N$28:$N$102)</f>
        <v>3.7199999999999997E-2</v>
      </c>
      <c r="O15" s="5">
        <f>COUNTIFS($D$28:$D$102, "Education", $O$28:$O$102, "&gt;0")</f>
        <v>1</v>
      </c>
      <c r="P15" s="6">
        <f>SUMIF($D$28:$D$102, "Education", $P$28:$P$102)</f>
        <v>0</v>
      </c>
      <c r="Q15" s="5">
        <f>COUNTIFS($D$28:$D$102, "Education", $Q$28:$Q$102, "&gt;0")</f>
        <v>0</v>
      </c>
      <c r="R15" s="6">
        <f>SUMIF($D$28:$D$102, "Education", $R$28:$R$102)</f>
        <v>0</v>
      </c>
      <c r="S15" s="5">
        <f>COUNTIFS($D$28:$D$102, "Education", $S$28:$S$102, "&gt;0")</f>
        <v>0</v>
      </c>
      <c r="T15" s="6">
        <f>SUMIF($D$28:$D$102, "Education", $T$28:$T$102)</f>
        <v>0</v>
      </c>
      <c r="U15" s="5">
        <f>COUNTIFS($D$28:$D$102, "Education", $U$28:$U$102, "&gt;0")</f>
        <v>0</v>
      </c>
      <c r="V15" s="6">
        <f>SUMIF($D$28:$D$102, "Education", $V$28:$V$102)</f>
        <v>0</v>
      </c>
      <c r="W15" s="5">
        <f>COUNTIFS($D$28:$D$102, "Education", $W$28:$W$102, "&gt;0")</f>
        <v>0</v>
      </c>
      <c r="X15" s="6">
        <f>SUMIF($D$28:$D$102, "Education", $X$28:$X$102)</f>
        <v>0</v>
      </c>
      <c r="Y15" s="5">
        <f>COUNTIFS($D$28:$D$102, "Education", $Y$28:$Y$102, "&gt;0")</f>
        <v>0</v>
      </c>
      <c r="Z15" s="6">
        <f>SUMIF($D$28:$D$102, "Education", $Z$28:$Z$102)</f>
        <v>0</v>
      </c>
      <c r="AA15" s="5">
        <f>COUNTIFS($D$28:$D$102, "Education", $AA$28:$AA$102, "&gt;0")</f>
        <v>0</v>
      </c>
      <c r="AB15" s="11"/>
      <c r="AC15" s="11"/>
      <c r="AD15" s="1"/>
    </row>
    <row r="16" spans="2:30" ht="13" x14ac:dyDescent="0.3">
      <c r="C16" s="8" t="s">
        <v>18</v>
      </c>
      <c r="D16" s="9">
        <f t="shared" ref="D16:S16" si="0">SUM(D13:D14)</f>
        <v>74</v>
      </c>
      <c r="E16" s="41">
        <f t="shared" si="0"/>
        <v>390.20429030000008</v>
      </c>
      <c r="F16" s="41">
        <f t="shared" si="0"/>
        <v>337.61603849000005</v>
      </c>
      <c r="G16" s="10">
        <f t="shared" si="0"/>
        <v>66</v>
      </c>
      <c r="H16" s="41">
        <f t="shared" si="0"/>
        <v>2.8066433499999999</v>
      </c>
      <c r="I16" s="10">
        <f t="shared" si="0"/>
        <v>7</v>
      </c>
      <c r="J16" s="41">
        <f t="shared" si="0"/>
        <v>2.5917000000000003</v>
      </c>
      <c r="K16" s="10">
        <f t="shared" si="0"/>
        <v>6</v>
      </c>
      <c r="L16" s="41">
        <f t="shared" si="0"/>
        <v>6.0188684600000002</v>
      </c>
      <c r="M16" s="10">
        <f t="shared" si="0"/>
        <v>8</v>
      </c>
      <c r="N16" s="41">
        <f t="shared" si="0"/>
        <v>28.089298418391863</v>
      </c>
      <c r="O16" s="10">
        <f t="shared" si="0"/>
        <v>54</v>
      </c>
      <c r="P16" s="41">
        <f t="shared" si="0"/>
        <v>9.6541082977329093</v>
      </c>
      <c r="Q16" s="10">
        <f t="shared" si="0"/>
        <v>37</v>
      </c>
      <c r="R16" s="41">
        <f t="shared" si="0"/>
        <v>3.7070213473495879</v>
      </c>
      <c r="S16" s="10">
        <f t="shared" si="0"/>
        <v>24</v>
      </c>
      <c r="T16" s="41">
        <f t="shared" ref="T16:Y16" si="1">SUM(T13:T14)</f>
        <v>1.1272663795317461</v>
      </c>
      <c r="U16" s="10">
        <f t="shared" si="1"/>
        <v>5</v>
      </c>
      <c r="V16" s="41">
        <f t="shared" si="1"/>
        <v>0.80430374307418606</v>
      </c>
      <c r="W16" s="10">
        <f t="shared" si="1"/>
        <v>5</v>
      </c>
      <c r="X16" s="41">
        <f t="shared" si="1"/>
        <v>0.51934205623561103</v>
      </c>
      <c r="Y16" s="10">
        <f t="shared" si="1"/>
        <v>5</v>
      </c>
      <c r="Z16" s="41">
        <f t="shared" ref="Z16:AA16" si="2">SUM(Z13:Z14)</f>
        <v>0.48188416570379006</v>
      </c>
      <c r="AA16" s="10">
        <f t="shared" si="2"/>
        <v>6</v>
      </c>
      <c r="AB16" s="11"/>
      <c r="AC16" s="11"/>
      <c r="AD16" s="1"/>
    </row>
    <row r="17" spans="2:34" ht="13" x14ac:dyDescent="0.3">
      <c r="B17" s="22"/>
      <c r="C17" s="23"/>
      <c r="D17" s="24"/>
      <c r="E17" s="25"/>
      <c r="F17" s="25"/>
      <c r="G17" s="25"/>
      <c r="H17" s="25"/>
      <c r="I17" s="25"/>
      <c r="J17" s="25"/>
      <c r="K17" s="25"/>
    </row>
    <row r="18" spans="2:34" ht="13" x14ac:dyDescent="0.3">
      <c r="B18" s="22"/>
      <c r="D18" s="24"/>
      <c r="E18" s="25"/>
      <c r="F18" s="25"/>
      <c r="G18" s="25"/>
      <c r="H18" s="25"/>
      <c r="I18" s="25"/>
      <c r="J18" s="25"/>
      <c r="K18" s="25"/>
    </row>
    <row r="19" spans="2:34" x14ac:dyDescent="0.25">
      <c r="C19" s="22"/>
    </row>
    <row r="20" spans="2:34" ht="16" thickBot="1" x14ac:dyDescent="0.4">
      <c r="B20" s="2" t="s">
        <v>17</v>
      </c>
      <c r="C20" s="22"/>
    </row>
    <row r="21" spans="2:34" ht="14.25" customHeight="1" x14ac:dyDescent="0.25">
      <c r="B21" s="26" t="s">
        <v>11</v>
      </c>
      <c r="C21" s="59" t="s">
        <v>7</v>
      </c>
    </row>
    <row r="22" spans="2:34" ht="15" customHeight="1" x14ac:dyDescent="0.25">
      <c r="B22" s="32" t="s">
        <v>10</v>
      </c>
      <c r="C22" s="60"/>
    </row>
    <row r="23" spans="2:34" ht="18" x14ac:dyDescent="0.4">
      <c r="B23" s="27" t="s">
        <v>9</v>
      </c>
      <c r="C23" s="60"/>
      <c r="F23" s="30" t="s">
        <v>19</v>
      </c>
    </row>
    <row r="24" spans="2:34" ht="15" customHeight="1" x14ac:dyDescent="0.25">
      <c r="B24" s="28" t="s">
        <v>20</v>
      </c>
      <c r="C24" s="60"/>
    </row>
    <row r="25" spans="2:34" ht="18.75" customHeight="1" thickBot="1" x14ac:dyDescent="0.3">
      <c r="B25" s="29" t="s">
        <v>8</v>
      </c>
      <c r="C25" s="61"/>
      <c r="F25" s="56" t="s">
        <v>42</v>
      </c>
      <c r="G25" s="56"/>
      <c r="H25" s="56"/>
      <c r="I25" s="56"/>
      <c r="J25" s="56"/>
      <c r="K25" s="56"/>
      <c r="L25" s="56"/>
      <c r="M25" s="56"/>
      <c r="N25" s="56" t="s">
        <v>34</v>
      </c>
      <c r="O25" s="56"/>
      <c r="P25" s="56"/>
      <c r="Q25" s="56"/>
      <c r="R25" s="56"/>
      <c r="S25" s="56"/>
      <c r="T25" s="56" t="s">
        <v>83</v>
      </c>
      <c r="U25" s="56"/>
      <c r="V25" s="56"/>
      <c r="W25" s="56"/>
      <c r="X25" s="56"/>
      <c r="Y25" s="56"/>
      <c r="Z25" s="56"/>
      <c r="AA25" s="56"/>
      <c r="AE25" s="11"/>
      <c r="AF25" s="11"/>
      <c r="AG25" s="11"/>
      <c r="AH25" s="11"/>
    </row>
    <row r="26" spans="2:34" ht="30" customHeight="1" x14ac:dyDescent="0.25">
      <c r="F26" s="56" t="s">
        <v>8</v>
      </c>
      <c r="G26" s="56"/>
      <c r="H26" s="56" t="s">
        <v>9</v>
      </c>
      <c r="I26" s="56"/>
      <c r="J26" s="56" t="s">
        <v>10</v>
      </c>
      <c r="K26" s="56"/>
      <c r="L26" s="56" t="s">
        <v>11</v>
      </c>
      <c r="M26" s="56"/>
      <c r="N26" s="57" t="s">
        <v>37</v>
      </c>
      <c r="O26" s="58"/>
      <c r="P26" s="57" t="s">
        <v>36</v>
      </c>
      <c r="Q26" s="58"/>
      <c r="R26" s="57" t="s">
        <v>35</v>
      </c>
      <c r="S26" s="58"/>
      <c r="T26" s="57" t="s">
        <v>91</v>
      </c>
      <c r="U26" s="58"/>
      <c r="V26" s="57" t="s">
        <v>85</v>
      </c>
      <c r="W26" s="58"/>
      <c r="X26" s="57" t="s">
        <v>84</v>
      </c>
      <c r="Y26" s="58"/>
      <c r="Z26" s="57" t="s">
        <v>86</v>
      </c>
      <c r="AA26" s="58"/>
      <c r="AE26" s="11"/>
      <c r="AF26" s="11"/>
      <c r="AG26" s="11"/>
      <c r="AH26" s="11"/>
    </row>
    <row r="27" spans="2:34" ht="26" x14ac:dyDescent="0.25">
      <c r="B27" s="12" t="s">
        <v>21</v>
      </c>
      <c r="C27" s="12" t="s">
        <v>22</v>
      </c>
      <c r="D27" s="12" t="s">
        <v>12</v>
      </c>
      <c r="E27" s="12" t="s">
        <v>14</v>
      </c>
      <c r="F27" s="12" t="s">
        <v>14</v>
      </c>
      <c r="G27" s="12" t="s">
        <v>23</v>
      </c>
      <c r="H27" s="12" t="s">
        <v>14</v>
      </c>
      <c r="I27" s="12" t="s">
        <v>23</v>
      </c>
      <c r="J27" s="12" t="s">
        <v>14</v>
      </c>
      <c r="K27" s="35" t="s">
        <v>23</v>
      </c>
      <c r="L27" s="12" t="s">
        <v>14</v>
      </c>
      <c r="M27" s="12" t="s">
        <v>23</v>
      </c>
      <c r="N27" s="12" t="s">
        <v>14</v>
      </c>
      <c r="O27" s="12" t="s">
        <v>23</v>
      </c>
      <c r="P27" s="12" t="s">
        <v>14</v>
      </c>
      <c r="Q27" s="12" t="s">
        <v>23</v>
      </c>
      <c r="R27" s="12" t="s">
        <v>14</v>
      </c>
      <c r="S27" s="12" t="s">
        <v>23</v>
      </c>
      <c r="T27" s="12" t="s">
        <v>14</v>
      </c>
      <c r="U27" s="12" t="s">
        <v>23</v>
      </c>
      <c r="V27" s="12" t="s">
        <v>14</v>
      </c>
      <c r="W27" s="12" t="s">
        <v>23</v>
      </c>
      <c r="X27" s="12" t="s">
        <v>14</v>
      </c>
      <c r="Y27" s="12" t="s">
        <v>23</v>
      </c>
      <c r="Z27" s="12" t="s">
        <v>14</v>
      </c>
      <c r="AA27" s="12" t="s">
        <v>23</v>
      </c>
      <c r="AB27" s="12" t="s">
        <v>31</v>
      </c>
      <c r="AC27" s="12" t="s">
        <v>1440</v>
      </c>
      <c r="AD27" s="12" t="s">
        <v>38</v>
      </c>
      <c r="AE27" s="12" t="s">
        <v>33</v>
      </c>
      <c r="AF27" s="49" t="s">
        <v>1443</v>
      </c>
      <c r="AG27" s="49" t="s">
        <v>1444</v>
      </c>
      <c r="AH27" s="12" t="s">
        <v>39</v>
      </c>
    </row>
    <row r="28" spans="2:34" ht="25" x14ac:dyDescent="0.25">
      <c r="B28" s="13" t="str">
        <f>Calculations!A5</f>
        <v>SBC003</v>
      </c>
      <c r="C28" s="31" t="str">
        <f>Calculations!B5</f>
        <v>Land at North Farm (West)</v>
      </c>
      <c r="D28" s="13" t="str">
        <f>Calculations!C5</f>
        <v>Housing</v>
      </c>
      <c r="E28" s="55">
        <f>Calculations!D5</f>
        <v>9.5580599999999993</v>
      </c>
      <c r="F28" s="55">
        <f>Calculations!H5</f>
        <v>9.1742149999999985</v>
      </c>
      <c r="G28" s="55">
        <f>Calculations!L5</f>
        <v>95.984069989098202</v>
      </c>
      <c r="H28" s="55">
        <f>Calculations!G5</f>
        <v>8.9562000000000003E-2</v>
      </c>
      <c r="I28" s="55">
        <f>Calculations!K5</f>
        <v>0.9370311548577851</v>
      </c>
      <c r="J28" s="55">
        <f>Calculations!F5</f>
        <v>3.7901999999999998E-2</v>
      </c>
      <c r="K28" s="55">
        <f>Calculations!J5</f>
        <v>0.39654490555614846</v>
      </c>
      <c r="L28" s="55">
        <f>Calculations!E5</f>
        <v>0.25638100000000003</v>
      </c>
      <c r="M28" s="55">
        <f>Calculations!I5</f>
        <v>2.6823539504878608</v>
      </c>
      <c r="N28" s="55">
        <f>Calculations!Q5</f>
        <v>0.41615800000000003</v>
      </c>
      <c r="O28" s="55">
        <f>Calculations!V5</f>
        <v>4.3540007072564935</v>
      </c>
      <c r="P28" s="55">
        <f>Calculations!O5</f>
        <v>7.8883999999999996E-2</v>
      </c>
      <c r="Q28" s="55">
        <f>Calculations!T5</f>
        <v>0.82531392353678468</v>
      </c>
      <c r="R28" s="55">
        <f>Calculations!M5</f>
        <v>0</v>
      </c>
      <c r="S28" s="55">
        <f>Calculations!R5</f>
        <v>0</v>
      </c>
      <c r="T28" s="55">
        <f>Calculations!AD5</f>
        <v>0</v>
      </c>
      <c r="U28" s="55">
        <f>Calculations!AE5</f>
        <v>0</v>
      </c>
      <c r="V28" s="55">
        <f>Calculations!AB5</f>
        <v>0</v>
      </c>
      <c r="W28" s="55">
        <f>Calculations!AC5</f>
        <v>0</v>
      </c>
      <c r="X28" s="55">
        <f>Calculations!Z5</f>
        <v>0</v>
      </c>
      <c r="Y28" s="55">
        <f>Calculations!AA5</f>
        <v>0</v>
      </c>
      <c r="Z28" s="55">
        <f>Calculations!AF5</f>
        <v>0</v>
      </c>
      <c r="AA28" s="55">
        <f>Calculations!AG5</f>
        <v>0</v>
      </c>
      <c r="AB28" s="50" t="s">
        <v>1435</v>
      </c>
      <c r="AC28" s="50" t="s">
        <v>1439</v>
      </c>
      <c r="AD28" s="33" t="s">
        <v>1434</v>
      </c>
      <c r="AE28" s="31" t="s">
        <v>1436</v>
      </c>
      <c r="AF28" s="42" t="s">
        <v>1453</v>
      </c>
      <c r="AG28" s="42" t="s">
        <v>1454</v>
      </c>
      <c r="AH28" s="13"/>
    </row>
    <row r="29" spans="2:34" ht="25" x14ac:dyDescent="0.25">
      <c r="B29" s="13" t="str">
        <f>Calculations!A12</f>
        <v>SBC010</v>
      </c>
      <c r="C29" s="31" t="str">
        <f>Calculations!B12</f>
        <v>Land at Cleadon Lane Industrial Estate</v>
      </c>
      <c r="D29" s="13" t="str">
        <f>Calculations!C12</f>
        <v>Housing</v>
      </c>
      <c r="E29" s="55">
        <f>Calculations!D12</f>
        <v>6.5154399999999999</v>
      </c>
      <c r="F29" s="55">
        <f>Calculations!H12</f>
        <v>2.5135610000000002</v>
      </c>
      <c r="G29" s="55">
        <f>Calculations!L12</f>
        <v>38.578530383212801</v>
      </c>
      <c r="H29" s="55">
        <f>Calculations!G12</f>
        <v>0.49440099999999998</v>
      </c>
      <c r="I29" s="55">
        <f>Calculations!K12</f>
        <v>7.5881444691379247</v>
      </c>
      <c r="J29" s="55">
        <f>Calculations!F12</f>
        <v>1.104007</v>
      </c>
      <c r="K29" s="55">
        <f>Calculations!J12</f>
        <v>16.944473435408813</v>
      </c>
      <c r="L29" s="55">
        <f>Calculations!E12</f>
        <v>2.4034710000000001</v>
      </c>
      <c r="M29" s="55">
        <f>Calculations!I12</f>
        <v>36.888851712240466</v>
      </c>
      <c r="N29" s="55">
        <f>Calculations!Q12</f>
        <v>1.556589</v>
      </c>
      <c r="O29" s="55">
        <f>Calculations!V12</f>
        <v>23.890773301572878</v>
      </c>
      <c r="P29" s="55">
        <f>Calculations!O12</f>
        <v>0.40757199999999999</v>
      </c>
      <c r="Q29" s="55">
        <f>Calculations!T12</f>
        <v>6.2554792922657558</v>
      </c>
      <c r="R29" s="55">
        <f>Calculations!M12</f>
        <v>0.228771</v>
      </c>
      <c r="S29" s="55">
        <f>Calculations!R12</f>
        <v>3.511213363947792</v>
      </c>
      <c r="T29" s="55">
        <f>Calculations!AD12</f>
        <v>0.31946200000000002</v>
      </c>
      <c r="U29" s="55">
        <f>Calculations!AE12</f>
        <v>4.9031531254988163</v>
      </c>
      <c r="V29" s="55">
        <f>Calculations!AB12</f>
        <v>0.11738800000000001</v>
      </c>
      <c r="W29" s="55">
        <f>Calculations!AC12</f>
        <v>1.8016895251893965</v>
      </c>
      <c r="X29" s="55">
        <f>Calculations!Z12</f>
        <v>4.4520000000000002E-3</v>
      </c>
      <c r="Y29" s="55">
        <f>Calculations!AA12</f>
        <v>6.8329997667080047E-2</v>
      </c>
      <c r="Z29" s="55">
        <f>Calculations!AF12</f>
        <v>0</v>
      </c>
      <c r="AA29" s="55">
        <f>Calculations!AG12</f>
        <v>0</v>
      </c>
      <c r="AB29" s="50" t="s">
        <v>1435</v>
      </c>
      <c r="AC29" s="50" t="s">
        <v>1439</v>
      </c>
      <c r="AD29" s="33" t="s">
        <v>1434</v>
      </c>
      <c r="AE29" s="31" t="s">
        <v>1432</v>
      </c>
      <c r="AF29" s="42" t="s">
        <v>1447</v>
      </c>
      <c r="AG29" s="42" t="s">
        <v>1448</v>
      </c>
      <c r="AH29" s="13"/>
    </row>
    <row r="30" spans="2:34" x14ac:dyDescent="0.25">
      <c r="B30" s="13" t="str">
        <f>Calculations!A25</f>
        <v>SBC025</v>
      </c>
      <c r="C30" s="31" t="str">
        <f>Calculations!B25</f>
        <v>The Disco Field</v>
      </c>
      <c r="D30" s="13" t="str">
        <f>Calculations!C25</f>
        <v>Housing</v>
      </c>
      <c r="E30" s="55">
        <f>Calculations!D25</f>
        <v>2.2475700000000001</v>
      </c>
      <c r="F30" s="55">
        <f>Calculations!H25</f>
        <v>2.2475700000000001</v>
      </c>
      <c r="G30" s="55">
        <f>Calculations!L25</f>
        <v>100</v>
      </c>
      <c r="H30" s="55">
        <f>Calculations!G25</f>
        <v>0</v>
      </c>
      <c r="I30" s="55">
        <f>Calculations!K25</f>
        <v>0</v>
      </c>
      <c r="J30" s="55">
        <f>Calculations!F25</f>
        <v>0</v>
      </c>
      <c r="K30" s="55">
        <f>Calculations!J25</f>
        <v>0</v>
      </c>
      <c r="L30" s="55">
        <f>Calculations!E25</f>
        <v>0</v>
      </c>
      <c r="M30" s="55">
        <f>Calculations!I25</f>
        <v>0</v>
      </c>
      <c r="N30" s="55">
        <f>Calculations!Q25</f>
        <v>0.62113753512600001</v>
      </c>
      <c r="O30" s="55">
        <f>Calculations!V25</f>
        <v>27.635959508535883</v>
      </c>
      <c r="P30" s="55">
        <f>Calculations!O25</f>
        <v>0.1164</v>
      </c>
      <c r="Q30" s="55">
        <f>Calculations!T25</f>
        <v>5.178926574033289</v>
      </c>
      <c r="R30" s="55">
        <f>Calculations!M25</f>
        <v>0</v>
      </c>
      <c r="S30" s="55">
        <f>Calculations!R25</f>
        <v>0</v>
      </c>
      <c r="T30" s="55">
        <f>Calculations!AD25</f>
        <v>0</v>
      </c>
      <c r="U30" s="55">
        <f>Calculations!AE25</f>
        <v>0</v>
      </c>
      <c r="V30" s="55">
        <f>Calculations!AB25</f>
        <v>0</v>
      </c>
      <c r="W30" s="55">
        <f>Calculations!AC25</f>
        <v>0</v>
      </c>
      <c r="X30" s="55">
        <f>Calculations!Z25</f>
        <v>0</v>
      </c>
      <c r="Y30" s="55">
        <f>Calculations!AA25</f>
        <v>0</v>
      </c>
      <c r="Z30" s="55">
        <f>Calculations!AF25</f>
        <v>0</v>
      </c>
      <c r="AA30" s="55">
        <f>Calculations!AG25</f>
        <v>0</v>
      </c>
      <c r="AB30" s="50" t="s">
        <v>1435</v>
      </c>
      <c r="AC30" s="50" t="s">
        <v>1438</v>
      </c>
      <c r="AD30" s="33" t="s">
        <v>1434</v>
      </c>
      <c r="AE30" s="31" t="s">
        <v>1437</v>
      </c>
      <c r="AF30" s="51" t="s">
        <v>1445</v>
      </c>
      <c r="AG30" s="51" t="s">
        <v>1449</v>
      </c>
      <c r="AH30" s="31"/>
    </row>
    <row r="31" spans="2:34" x14ac:dyDescent="0.25">
      <c r="B31" s="13" t="str">
        <f>Calculations!A47</f>
        <v>SBC051</v>
      </c>
      <c r="C31" s="31" t="str">
        <f>Calculations!B47</f>
        <v>Land at West Hall Farm</v>
      </c>
      <c r="D31" s="13" t="str">
        <f>Calculations!C47</f>
        <v>Housing</v>
      </c>
      <c r="E31" s="55">
        <f>Calculations!D47</f>
        <v>10.260300000000001</v>
      </c>
      <c r="F31" s="55">
        <f>Calculations!H47</f>
        <v>10.260300000000001</v>
      </c>
      <c r="G31" s="55">
        <f>Calculations!L47</f>
        <v>100</v>
      </c>
      <c r="H31" s="55">
        <f>Calculations!G47</f>
        <v>0</v>
      </c>
      <c r="I31" s="55">
        <f>Calculations!K47</f>
        <v>0</v>
      </c>
      <c r="J31" s="55">
        <f>Calculations!F47</f>
        <v>0</v>
      </c>
      <c r="K31" s="55">
        <f>Calculations!J47</f>
        <v>0</v>
      </c>
      <c r="L31" s="55">
        <f>Calculations!E47</f>
        <v>0</v>
      </c>
      <c r="M31" s="55">
        <f>Calculations!I47</f>
        <v>0</v>
      </c>
      <c r="N31" s="55">
        <f>Calculations!Q47</f>
        <v>0.96433947129700004</v>
      </c>
      <c r="O31" s="55">
        <f>Calculations!V47</f>
        <v>9.3987453709638107</v>
      </c>
      <c r="P31" s="55">
        <f>Calculations!O47</f>
        <v>0.298284876777</v>
      </c>
      <c r="Q31" s="55">
        <f>Calculations!T47</f>
        <v>2.9071750024560683</v>
      </c>
      <c r="R31" s="55">
        <f>Calculations!M47</f>
        <v>9.1240569999999993E-2</v>
      </c>
      <c r="S31" s="55">
        <f>Calculations!R47</f>
        <v>0.88925830628734037</v>
      </c>
      <c r="T31" s="55">
        <f>Calculations!AD47</f>
        <v>0.53273243749900001</v>
      </c>
      <c r="U31" s="55">
        <f>Calculations!AE47</f>
        <v>5.1921721343333038</v>
      </c>
      <c r="V31" s="55">
        <f>Calculations!AB47</f>
        <v>0.47492973592799997</v>
      </c>
      <c r="W31" s="55">
        <f>Calculations!AC47</f>
        <v>4.628809449314347</v>
      </c>
      <c r="X31" s="55">
        <f>Calculations!Z47</f>
        <v>0.39426421902100001</v>
      </c>
      <c r="Y31" s="55">
        <f>Calculations!AA47</f>
        <v>3.8426188222664055</v>
      </c>
      <c r="Z31" s="55">
        <f>Calculations!AF47</f>
        <v>0</v>
      </c>
      <c r="AA31" s="55">
        <f>Calculations!AG47</f>
        <v>0</v>
      </c>
      <c r="AB31" s="50" t="s">
        <v>1435</v>
      </c>
      <c r="AC31" s="50" t="s">
        <v>1438</v>
      </c>
      <c r="AD31" s="33" t="s">
        <v>1434</v>
      </c>
      <c r="AE31" s="31" t="s">
        <v>1437</v>
      </c>
      <c r="AF31" s="42" t="s">
        <v>1445</v>
      </c>
      <c r="AG31" s="42" t="s">
        <v>1449</v>
      </c>
      <c r="AH31" s="13"/>
    </row>
    <row r="32" spans="2:34" ht="37.5" x14ac:dyDescent="0.25">
      <c r="B32" s="34" t="str">
        <f>Calculations!A635</f>
        <v>SBC084</v>
      </c>
      <c r="C32" s="54" t="str">
        <f>Calculations!B635</f>
        <v>Former MoD bunkers, medical stores and associated land on Green Lane</v>
      </c>
      <c r="D32" s="13" t="str">
        <f>Calculations!C635</f>
        <v>Housing</v>
      </c>
      <c r="E32" s="55">
        <f>Calculations!D635</f>
        <v>7.5648499999999999</v>
      </c>
      <c r="F32" s="55">
        <f>Calculations!H635</f>
        <v>7.5648499999999999</v>
      </c>
      <c r="G32" s="55">
        <f>Calculations!L635</f>
        <v>100</v>
      </c>
      <c r="H32" s="55">
        <f>Calculations!G635</f>
        <v>0</v>
      </c>
      <c r="I32" s="55">
        <f>Calculations!K635</f>
        <v>0</v>
      </c>
      <c r="J32" s="55">
        <f>Calculations!F635</f>
        <v>0</v>
      </c>
      <c r="K32" s="55">
        <f>Calculations!J635</f>
        <v>0</v>
      </c>
      <c r="L32" s="55">
        <f>Calculations!E635</f>
        <v>0</v>
      </c>
      <c r="M32" s="55">
        <f>Calculations!I635</f>
        <v>0</v>
      </c>
      <c r="N32" s="55">
        <f>Calculations!Q635</f>
        <v>2.6698861057299998</v>
      </c>
      <c r="O32" s="55">
        <f>Calculations!V635</f>
        <v>35.293311906118433</v>
      </c>
      <c r="P32" s="55">
        <f>Calculations!O635</f>
        <v>1.0290768432799999</v>
      </c>
      <c r="Q32" s="55">
        <f>Calculations!T635</f>
        <v>13.603400507346478</v>
      </c>
      <c r="R32" s="55">
        <f>Calculations!M635</f>
        <v>0.35374539056799997</v>
      </c>
      <c r="S32" s="55">
        <f>Calculations!R635</f>
        <v>4.6761719078104651</v>
      </c>
      <c r="T32" s="55">
        <f>Calculations!AD635</f>
        <v>0</v>
      </c>
      <c r="U32" s="55">
        <f>Calculations!AE635</f>
        <v>0</v>
      </c>
      <c r="V32" s="55">
        <f>Calculations!AB635</f>
        <v>0</v>
      </c>
      <c r="W32" s="55">
        <f>Calculations!AC635</f>
        <v>0</v>
      </c>
      <c r="X32" s="55">
        <f>Calculations!Z635</f>
        <v>0</v>
      </c>
      <c r="Y32" s="55">
        <f>Calculations!AA635</f>
        <v>0</v>
      </c>
      <c r="Z32" s="55">
        <f>Calculations!AF635</f>
        <v>0</v>
      </c>
      <c r="AA32" s="55">
        <f>Calculations!AG635</f>
        <v>0</v>
      </c>
      <c r="AB32" s="50" t="s">
        <v>1431</v>
      </c>
      <c r="AC32" s="50" t="s">
        <v>1438</v>
      </c>
      <c r="AD32" s="33" t="s">
        <v>1434</v>
      </c>
      <c r="AE32" s="31" t="s">
        <v>1436</v>
      </c>
      <c r="AF32" s="51" t="s">
        <v>1451</v>
      </c>
      <c r="AG32" s="51" t="s">
        <v>1452</v>
      </c>
      <c r="AH32" s="13"/>
    </row>
    <row r="33" spans="2:34" ht="25" x14ac:dyDescent="0.25">
      <c r="B33" s="13" t="str">
        <f>Calculations!A80</f>
        <v>SBC087</v>
      </c>
      <c r="C33" s="31" t="str">
        <f>Calculations!B80</f>
        <v>Land south of St John's Terrace and Natley Avenue</v>
      </c>
      <c r="D33" s="13" t="str">
        <f>Calculations!C80</f>
        <v>Housing</v>
      </c>
      <c r="E33" s="55">
        <f>Calculations!D80</f>
        <v>1.54288</v>
      </c>
      <c r="F33" s="55">
        <f>Calculations!H80</f>
        <v>1.5349921900000001</v>
      </c>
      <c r="G33" s="55">
        <f>Calculations!L80</f>
        <v>99.488760629472168</v>
      </c>
      <c r="H33" s="55">
        <f>Calculations!G80</f>
        <v>3.0443499999999999E-3</v>
      </c>
      <c r="I33" s="55">
        <f>Calculations!K80</f>
        <v>0.19731605828061807</v>
      </c>
      <c r="J33" s="55">
        <f>Calculations!F80</f>
        <v>0</v>
      </c>
      <c r="K33" s="55">
        <f>Calculations!J80</f>
        <v>0</v>
      </c>
      <c r="L33" s="55">
        <f>Calculations!E80</f>
        <v>4.84346E-3</v>
      </c>
      <c r="M33" s="55">
        <f>Calculations!I80</f>
        <v>0.31392331224722597</v>
      </c>
      <c r="N33" s="55">
        <f>Calculations!Q80</f>
        <v>2.527997156167E-2</v>
      </c>
      <c r="O33" s="55">
        <f>Calculations!V80</f>
        <v>1.6384924013319246</v>
      </c>
      <c r="P33" s="55">
        <f>Calculations!O80</f>
        <v>1.7876509009300001E-2</v>
      </c>
      <c r="Q33" s="55">
        <f>Calculations!T80</f>
        <v>1.1586454558552837</v>
      </c>
      <c r="R33" s="55">
        <f>Calculations!M80</f>
        <v>0</v>
      </c>
      <c r="S33" s="55">
        <f>Calculations!R80</f>
        <v>0</v>
      </c>
      <c r="T33" s="55">
        <f>Calculations!AD80</f>
        <v>2.11874737656E-4</v>
      </c>
      <c r="U33" s="55">
        <f>Calculations!AE80</f>
        <v>1.3732418441874934E-2</v>
      </c>
      <c r="V33" s="55">
        <f>Calculations!AB80</f>
        <v>2.11874737656E-4</v>
      </c>
      <c r="W33" s="55">
        <f>Calculations!AC80</f>
        <v>1.3732418441874934E-2</v>
      </c>
      <c r="X33" s="55">
        <f>Calculations!Z80</f>
        <v>2.11853851191E-4</v>
      </c>
      <c r="Y33" s="55">
        <f>Calculations!AA80</f>
        <v>1.3731064709569118E-2</v>
      </c>
      <c r="Z33" s="55">
        <f>Calculations!AF80</f>
        <v>0</v>
      </c>
      <c r="AA33" s="55">
        <f>Calculations!AG80</f>
        <v>0</v>
      </c>
      <c r="AB33" s="50" t="s">
        <v>1435</v>
      </c>
      <c r="AC33" s="50" t="s">
        <v>1439</v>
      </c>
      <c r="AD33" s="33" t="s">
        <v>1434</v>
      </c>
      <c r="AE33" s="31" t="s">
        <v>1436</v>
      </c>
      <c r="AF33" s="42" t="s">
        <v>1453</v>
      </c>
      <c r="AG33" s="51" t="s">
        <v>1454</v>
      </c>
      <c r="AH33" s="31"/>
    </row>
    <row r="34" spans="2:34" x14ac:dyDescent="0.25">
      <c r="B34" s="13" t="str">
        <f>Calculations!A93</f>
        <v>SBC100</v>
      </c>
      <c r="C34" s="31" t="str">
        <f>Calculations!B93</f>
        <v>Land south of Cleadon Park</v>
      </c>
      <c r="D34" s="13" t="str">
        <f>Calculations!C93</f>
        <v>Housing</v>
      </c>
      <c r="E34" s="55">
        <f>Calculations!D93</f>
        <v>3.41248</v>
      </c>
      <c r="F34" s="55">
        <f>Calculations!H93</f>
        <v>3.41248</v>
      </c>
      <c r="G34" s="55">
        <f>Calculations!L93</f>
        <v>100</v>
      </c>
      <c r="H34" s="55">
        <f>Calculations!G93</f>
        <v>0</v>
      </c>
      <c r="I34" s="55">
        <f>Calculations!K93</f>
        <v>0</v>
      </c>
      <c r="J34" s="55">
        <f>Calculations!F93</f>
        <v>0</v>
      </c>
      <c r="K34" s="55">
        <f>Calculations!J93</f>
        <v>0</v>
      </c>
      <c r="L34" s="55">
        <f>Calculations!E93</f>
        <v>0</v>
      </c>
      <c r="M34" s="55">
        <f>Calculations!I93</f>
        <v>0</v>
      </c>
      <c r="N34" s="55">
        <f>Calculations!Q93</f>
        <v>0.16526753661639998</v>
      </c>
      <c r="O34" s="55">
        <f>Calculations!V93</f>
        <v>4.8430331200886156</v>
      </c>
      <c r="P34" s="55">
        <f>Calculations!O93</f>
        <v>0.1039079174038</v>
      </c>
      <c r="Q34" s="55">
        <f>Calculations!T93</f>
        <v>3.0449385023150319</v>
      </c>
      <c r="R34" s="55">
        <f>Calculations!M93</f>
        <v>5.4495299999799997E-2</v>
      </c>
      <c r="S34" s="55">
        <f>Calculations!R93</f>
        <v>1.5969412274885126</v>
      </c>
      <c r="T34" s="55">
        <f>Calculations!AD93</f>
        <v>0</v>
      </c>
      <c r="U34" s="55">
        <f>Calculations!AE93</f>
        <v>0</v>
      </c>
      <c r="V34" s="55">
        <f>Calculations!AB93</f>
        <v>0</v>
      </c>
      <c r="W34" s="55">
        <f>Calculations!AC93</f>
        <v>0</v>
      </c>
      <c r="X34" s="55">
        <f>Calculations!Z93</f>
        <v>0</v>
      </c>
      <c r="Y34" s="55">
        <f>Calculations!AA93</f>
        <v>0</v>
      </c>
      <c r="Z34" s="55">
        <f>Calculations!AF93</f>
        <v>0</v>
      </c>
      <c r="AA34" s="55">
        <f>Calculations!AG93</f>
        <v>0</v>
      </c>
      <c r="AB34" s="50" t="s">
        <v>1435</v>
      </c>
      <c r="AC34" s="50" t="s">
        <v>1438</v>
      </c>
      <c r="AD34" s="33" t="s">
        <v>1434</v>
      </c>
      <c r="AE34" s="31" t="s">
        <v>1437</v>
      </c>
      <c r="AF34" s="51" t="s">
        <v>1445</v>
      </c>
      <c r="AG34" s="51" t="s">
        <v>1449</v>
      </c>
      <c r="AH34" s="13"/>
    </row>
    <row r="35" spans="2:34" x14ac:dyDescent="0.25">
      <c r="B35" s="13" t="str">
        <f>Calculations!A94</f>
        <v>SBC101</v>
      </c>
      <c r="C35" s="31" t="str">
        <f>Calculations!B94</f>
        <v>Land west of Sunniside Farm</v>
      </c>
      <c r="D35" s="13" t="str">
        <f>Calculations!C94</f>
        <v>Housing</v>
      </c>
      <c r="E35" s="55">
        <f>Calculations!D94</f>
        <v>5.9864600000000001</v>
      </c>
      <c r="F35" s="55">
        <f>Calculations!H94</f>
        <v>5.9864600000000001</v>
      </c>
      <c r="G35" s="55">
        <f>Calculations!L94</f>
        <v>100</v>
      </c>
      <c r="H35" s="55">
        <f>Calculations!G94</f>
        <v>0</v>
      </c>
      <c r="I35" s="55">
        <f>Calculations!K94</f>
        <v>0</v>
      </c>
      <c r="J35" s="55">
        <f>Calculations!F94</f>
        <v>0</v>
      </c>
      <c r="K35" s="55">
        <f>Calculations!J94</f>
        <v>0</v>
      </c>
      <c r="L35" s="55">
        <f>Calculations!E94</f>
        <v>0</v>
      </c>
      <c r="M35" s="55">
        <f>Calculations!I94</f>
        <v>0</v>
      </c>
      <c r="N35" s="55">
        <f>Calculations!Q94</f>
        <v>3.4000000000000002E-2</v>
      </c>
      <c r="O35" s="55">
        <f>Calculations!V94</f>
        <v>0.56794833674659151</v>
      </c>
      <c r="P35" s="55">
        <f>Calculations!O94</f>
        <v>1.4800000000000001E-2</v>
      </c>
      <c r="Q35" s="55">
        <f>Calculations!T94</f>
        <v>0.24722457011322219</v>
      </c>
      <c r="R35" s="55">
        <f>Calculations!M94</f>
        <v>1.0800000000000001E-2</v>
      </c>
      <c r="S35" s="55">
        <f>Calculations!R94</f>
        <v>0.18040711873127024</v>
      </c>
      <c r="T35" s="55">
        <f>Calculations!AD94</f>
        <v>7.8410672950899995E-3</v>
      </c>
      <c r="U35" s="55">
        <f>Calculations!AE94</f>
        <v>0.13098003319307236</v>
      </c>
      <c r="V35" s="55">
        <f>Calculations!AB94</f>
        <v>7.5601324085300004E-3</v>
      </c>
      <c r="W35" s="55">
        <f>Calculations!AC94</f>
        <v>0.12628719491201812</v>
      </c>
      <c r="X35" s="55">
        <f>Calculations!Z94</f>
        <v>6.6699833634199998E-3</v>
      </c>
      <c r="Y35" s="55">
        <f>Calculations!AA94</f>
        <v>0.11141782227593602</v>
      </c>
      <c r="Z35" s="55">
        <f>Calculations!AF94</f>
        <v>0</v>
      </c>
      <c r="AA35" s="55">
        <f>Calculations!AG94</f>
        <v>0</v>
      </c>
      <c r="AB35" s="50" t="s">
        <v>1435</v>
      </c>
      <c r="AC35" s="50" t="s">
        <v>1438</v>
      </c>
      <c r="AD35" s="33" t="s">
        <v>1434</v>
      </c>
      <c r="AE35" s="31" t="s">
        <v>1437</v>
      </c>
      <c r="AF35" s="51" t="s">
        <v>1445</v>
      </c>
      <c r="AG35" s="51" t="s">
        <v>1449</v>
      </c>
      <c r="AH35" s="13"/>
    </row>
    <row r="36" spans="2:34" x14ac:dyDescent="0.25">
      <c r="B36" s="34" t="str">
        <f>Calculations!A639</f>
        <v>SBC102</v>
      </c>
      <c r="C36" s="54" t="str">
        <f>Calculations!B639</f>
        <v>Land to North of Town End Farm</v>
      </c>
      <c r="D36" s="13" t="str">
        <f>Calculations!C639</f>
        <v>Housing</v>
      </c>
      <c r="E36" s="55">
        <f>Calculations!D639</f>
        <v>22.2532</v>
      </c>
      <c r="F36" s="55">
        <f>Calculations!H639</f>
        <v>22.2532</v>
      </c>
      <c r="G36" s="55">
        <f>Calculations!L639</f>
        <v>100</v>
      </c>
      <c r="H36" s="55">
        <f>Calculations!G639</f>
        <v>0</v>
      </c>
      <c r="I36" s="55">
        <f>Calculations!K639</f>
        <v>0</v>
      </c>
      <c r="J36" s="55">
        <f>Calculations!F639</f>
        <v>0</v>
      </c>
      <c r="K36" s="55">
        <f>Calculations!J639</f>
        <v>0</v>
      </c>
      <c r="L36" s="55">
        <f>Calculations!E639</f>
        <v>0</v>
      </c>
      <c r="M36" s="55">
        <f>Calculations!I639</f>
        <v>0</v>
      </c>
      <c r="N36" s="55">
        <f>Calculations!Q639</f>
        <v>1.3218268522979999</v>
      </c>
      <c r="O36" s="55">
        <f>Calculations!V639</f>
        <v>5.9399405582028653</v>
      </c>
      <c r="P36" s="55">
        <f>Calculations!O639</f>
        <v>0.73978328983800001</v>
      </c>
      <c r="Q36" s="55">
        <f>Calculations!T639</f>
        <v>3.3243906037693458</v>
      </c>
      <c r="R36" s="55">
        <f>Calculations!M639</f>
        <v>0.21375951068999999</v>
      </c>
      <c r="S36" s="55">
        <f>Calculations!R639</f>
        <v>0.96057875132565196</v>
      </c>
      <c r="T36" s="55">
        <f>Calculations!AD639</f>
        <v>0</v>
      </c>
      <c r="U36" s="55">
        <f>Calculations!AE639</f>
        <v>0</v>
      </c>
      <c r="V36" s="55">
        <f>Calculations!AB639</f>
        <v>0</v>
      </c>
      <c r="W36" s="55">
        <f>Calculations!AC639</f>
        <v>0</v>
      </c>
      <c r="X36" s="55">
        <f>Calculations!Z639</f>
        <v>0</v>
      </c>
      <c r="Y36" s="55">
        <f>Calculations!AA639</f>
        <v>0</v>
      </c>
      <c r="Z36" s="55">
        <f>Calculations!AF639</f>
        <v>0</v>
      </c>
      <c r="AA36" s="55">
        <f>Calculations!AG639</f>
        <v>0</v>
      </c>
      <c r="AB36" s="50" t="s">
        <v>1435</v>
      </c>
      <c r="AC36" s="50" t="s">
        <v>1438</v>
      </c>
      <c r="AD36" s="33" t="s">
        <v>1434</v>
      </c>
      <c r="AE36" s="31" t="s">
        <v>1437</v>
      </c>
      <c r="AF36" s="42" t="s">
        <v>1445</v>
      </c>
      <c r="AG36" s="44" t="s">
        <v>1449</v>
      </c>
      <c r="AH36" s="13"/>
    </row>
    <row r="37" spans="2:34" ht="25" x14ac:dyDescent="0.25">
      <c r="B37" s="13" t="str">
        <f>Calculations!A112</f>
        <v>SBC121</v>
      </c>
      <c r="C37" s="31" t="str">
        <f>Calculations!B112</f>
        <v>Open space at Dipe Lane/Avondale gardens</v>
      </c>
      <c r="D37" s="13" t="str">
        <f>Calculations!C112</f>
        <v>Housing</v>
      </c>
      <c r="E37" s="55">
        <f>Calculations!D112</f>
        <v>0.42102499999999998</v>
      </c>
      <c r="F37" s="55">
        <f>Calculations!H112</f>
        <v>0.42102499999999998</v>
      </c>
      <c r="G37" s="55">
        <f>Calculations!L112</f>
        <v>100</v>
      </c>
      <c r="H37" s="55">
        <f>Calculations!G112</f>
        <v>0</v>
      </c>
      <c r="I37" s="55">
        <f>Calculations!K112</f>
        <v>0</v>
      </c>
      <c r="J37" s="55">
        <f>Calculations!F112</f>
        <v>0</v>
      </c>
      <c r="K37" s="55">
        <f>Calculations!J112</f>
        <v>0</v>
      </c>
      <c r="L37" s="55">
        <f>Calculations!E112</f>
        <v>0</v>
      </c>
      <c r="M37" s="55">
        <f>Calculations!I112</f>
        <v>0</v>
      </c>
      <c r="N37" s="55">
        <f>Calculations!Q112</f>
        <v>1.9909900249604163E-3</v>
      </c>
      <c r="O37" s="55">
        <f>Calculations!V112</f>
        <v>0.47289116441076334</v>
      </c>
      <c r="P37" s="55">
        <f>Calculations!O112</f>
        <v>7.4200004161499997E-9</v>
      </c>
      <c r="Q37" s="55">
        <f>Calculations!T112</f>
        <v>1.762365754088237E-6</v>
      </c>
      <c r="R37" s="55">
        <f>Calculations!M112</f>
        <v>0</v>
      </c>
      <c r="S37" s="55">
        <f>Calculations!R112</f>
        <v>0</v>
      </c>
      <c r="T37" s="55">
        <f>Calculations!AD112</f>
        <v>0</v>
      </c>
      <c r="U37" s="55">
        <f>Calculations!AE112</f>
        <v>0</v>
      </c>
      <c r="V37" s="55">
        <f>Calculations!AB112</f>
        <v>0</v>
      </c>
      <c r="W37" s="55">
        <f>Calculations!AC112</f>
        <v>0</v>
      </c>
      <c r="X37" s="55">
        <f>Calculations!Z112</f>
        <v>0</v>
      </c>
      <c r="Y37" s="55">
        <f>Calculations!AA112</f>
        <v>0</v>
      </c>
      <c r="Z37" s="55">
        <f>Calculations!AF112</f>
        <v>0</v>
      </c>
      <c r="AA37" s="55">
        <f>Calculations!AG112</f>
        <v>0</v>
      </c>
      <c r="AB37" s="50" t="s">
        <v>1435</v>
      </c>
      <c r="AC37" s="50" t="s">
        <v>1438</v>
      </c>
      <c r="AD37" s="33" t="s">
        <v>1434</v>
      </c>
      <c r="AE37" s="31" t="s">
        <v>1437</v>
      </c>
      <c r="AF37" s="42" t="s">
        <v>1445</v>
      </c>
      <c r="AG37" s="42" t="s">
        <v>1449</v>
      </c>
      <c r="AH37" s="13"/>
    </row>
    <row r="38" spans="2:34" ht="25" x14ac:dyDescent="0.25">
      <c r="B38" s="34" t="str">
        <f>Calculations!A722</f>
        <v>SBC133</v>
      </c>
      <c r="C38" s="54" t="str">
        <f>Calculations!B722</f>
        <v>Cleadon Lane Industrial Estate</v>
      </c>
      <c r="D38" s="13" t="str">
        <f>Calculations!C722</f>
        <v>Employment</v>
      </c>
      <c r="E38" s="55">
        <f>Calculations!D722</f>
        <v>2.3273600000000001</v>
      </c>
      <c r="F38" s="55">
        <f>Calculations!H722</f>
        <v>1.8546269999999998</v>
      </c>
      <c r="G38" s="55">
        <f>Calculations!L722</f>
        <v>79.688015605664773</v>
      </c>
      <c r="H38" s="55">
        <f>Calculations!G722</f>
        <v>0.19048000000000001</v>
      </c>
      <c r="I38" s="55">
        <f>Calculations!K722</f>
        <v>8.1843805857280358</v>
      </c>
      <c r="J38" s="55">
        <f>Calculations!F722</f>
        <v>2.61E-4</v>
      </c>
      <c r="K38" s="55">
        <f>Calculations!J722</f>
        <v>1.1214423209129657E-2</v>
      </c>
      <c r="L38" s="55">
        <f>Calculations!E722</f>
        <v>0.28199200000000002</v>
      </c>
      <c r="M38" s="55">
        <f>Calculations!I722</f>
        <v>12.116389385398048</v>
      </c>
      <c r="N38" s="55">
        <f>Calculations!Q722</f>
        <v>0.26272800000000002</v>
      </c>
      <c r="O38" s="55">
        <f>Calculations!V722</f>
        <v>11.288670424859069</v>
      </c>
      <c r="P38" s="55">
        <f>Calculations!O722</f>
        <v>0.12531300000000001</v>
      </c>
      <c r="Q38" s="55">
        <f>Calculations!T722</f>
        <v>5.3843410559604017</v>
      </c>
      <c r="R38" s="55">
        <f>Calculations!M722</f>
        <v>8.1502000000000005E-2</v>
      </c>
      <c r="S38" s="55">
        <f>Calculations!R722</f>
        <v>3.5019077409597141</v>
      </c>
      <c r="T38" s="55">
        <f>Calculations!AD722</f>
        <v>0.26701900000000001</v>
      </c>
      <c r="U38" s="55">
        <f>Calculations!AE722</f>
        <v>11.473042417159357</v>
      </c>
      <c r="V38" s="55">
        <f>Calculations!AB722</f>
        <v>0.20421400000000001</v>
      </c>
      <c r="W38" s="55">
        <f>Calculations!AC722</f>
        <v>8.7744912690774104</v>
      </c>
      <c r="X38" s="55">
        <f>Calculations!Z722</f>
        <v>0.113744</v>
      </c>
      <c r="Y38" s="55">
        <f>Calculations!AA722</f>
        <v>4.8872542279664515</v>
      </c>
      <c r="Z38" s="55">
        <f>Calculations!AF722</f>
        <v>0</v>
      </c>
      <c r="AA38" s="55">
        <f>Calculations!AG722</f>
        <v>0</v>
      </c>
      <c r="AB38" s="50" t="s">
        <v>1435</v>
      </c>
      <c r="AC38" s="50" t="s">
        <v>1439</v>
      </c>
      <c r="AD38" s="33" t="s">
        <v>1434</v>
      </c>
      <c r="AE38" s="31" t="s">
        <v>1432</v>
      </c>
      <c r="AF38" s="42" t="s">
        <v>1447</v>
      </c>
      <c r="AG38" s="42" t="s">
        <v>1448</v>
      </c>
      <c r="AH38" s="13"/>
    </row>
    <row r="39" spans="2:34" ht="25" x14ac:dyDescent="0.25">
      <c r="B39" s="13" t="str">
        <f>Calculations!A147</f>
        <v>SFG043</v>
      </c>
      <c r="C39" s="31" t="str">
        <f>Calculations!B147</f>
        <v>Land at Trent Drive</v>
      </c>
      <c r="D39" s="13" t="str">
        <f>Calculations!C147</f>
        <v>Housing</v>
      </c>
      <c r="E39" s="55">
        <f>Calculations!D147</f>
        <v>0.23489299999999999</v>
      </c>
      <c r="F39" s="55">
        <f>Calculations!H147</f>
        <v>0.23489299999999999</v>
      </c>
      <c r="G39" s="55">
        <f>Calculations!L147</f>
        <v>100</v>
      </c>
      <c r="H39" s="55">
        <f>Calculations!G147</f>
        <v>0</v>
      </c>
      <c r="I39" s="55">
        <f>Calculations!K147</f>
        <v>0</v>
      </c>
      <c r="J39" s="55">
        <f>Calculations!F147</f>
        <v>0</v>
      </c>
      <c r="K39" s="55">
        <f>Calculations!J147</f>
        <v>0</v>
      </c>
      <c r="L39" s="55">
        <f>Calculations!E147</f>
        <v>0</v>
      </c>
      <c r="M39" s="55">
        <f>Calculations!I147</f>
        <v>0</v>
      </c>
      <c r="N39" s="55">
        <f>Calculations!Q147</f>
        <v>0</v>
      </c>
      <c r="O39" s="55">
        <f>Calculations!V147</f>
        <v>0</v>
      </c>
      <c r="P39" s="55">
        <f>Calculations!O147</f>
        <v>0</v>
      </c>
      <c r="Q39" s="55">
        <f>Calculations!T147</f>
        <v>0</v>
      </c>
      <c r="R39" s="55">
        <f>Calculations!M147</f>
        <v>0</v>
      </c>
      <c r="S39" s="55">
        <f>Calculations!R147</f>
        <v>0</v>
      </c>
      <c r="T39" s="55">
        <f>Calculations!AD147</f>
        <v>0</v>
      </c>
      <c r="U39" s="55">
        <f>Calculations!AE147</f>
        <v>0</v>
      </c>
      <c r="V39" s="55">
        <f>Calculations!AB147</f>
        <v>0</v>
      </c>
      <c r="W39" s="55">
        <f>Calculations!AC147</f>
        <v>0</v>
      </c>
      <c r="X39" s="55">
        <f>Calculations!Z147</f>
        <v>0</v>
      </c>
      <c r="Y39" s="55">
        <f>Calculations!AA147</f>
        <v>0</v>
      </c>
      <c r="Z39" s="55">
        <f>Calculations!AF147</f>
        <v>0</v>
      </c>
      <c r="AA39" s="55">
        <f>Calculations!AG147</f>
        <v>0</v>
      </c>
      <c r="AB39" s="50" t="s">
        <v>1435</v>
      </c>
      <c r="AC39" s="50" t="s">
        <v>1438</v>
      </c>
      <c r="AD39" s="33" t="s">
        <v>1434</v>
      </c>
      <c r="AE39" s="31" t="s">
        <v>1442</v>
      </c>
      <c r="AF39" s="42" t="s">
        <v>1446</v>
      </c>
      <c r="AG39" s="51" t="s">
        <v>1450</v>
      </c>
      <c r="AH39" s="13"/>
    </row>
    <row r="40" spans="2:34" ht="25" x14ac:dyDescent="0.25">
      <c r="B40" s="13" t="str">
        <f>Calculations!A148</f>
        <v>SFG044</v>
      </c>
      <c r="C40" s="31" t="str">
        <f>Calculations!B148</f>
        <v>Land at Heathway</v>
      </c>
      <c r="D40" s="13" t="str">
        <f>Calculations!C148</f>
        <v>Housing</v>
      </c>
      <c r="E40" s="55">
        <f>Calculations!D148</f>
        <v>7.38235E-2</v>
      </c>
      <c r="F40" s="55">
        <f>Calculations!H148</f>
        <v>7.38235E-2</v>
      </c>
      <c r="G40" s="55">
        <f>Calculations!L148</f>
        <v>100</v>
      </c>
      <c r="H40" s="55">
        <f>Calculations!G148</f>
        <v>0</v>
      </c>
      <c r="I40" s="55">
        <f>Calculations!K148</f>
        <v>0</v>
      </c>
      <c r="J40" s="55">
        <f>Calculations!F148</f>
        <v>0</v>
      </c>
      <c r="K40" s="55">
        <f>Calculations!J148</f>
        <v>0</v>
      </c>
      <c r="L40" s="55">
        <f>Calculations!E148</f>
        <v>0</v>
      </c>
      <c r="M40" s="55">
        <f>Calculations!I148</f>
        <v>0</v>
      </c>
      <c r="N40" s="55">
        <f>Calculations!Q148</f>
        <v>0</v>
      </c>
      <c r="O40" s="55">
        <f>Calculations!V148</f>
        <v>0</v>
      </c>
      <c r="P40" s="55">
        <f>Calculations!O148</f>
        <v>0</v>
      </c>
      <c r="Q40" s="55">
        <f>Calculations!T148</f>
        <v>0</v>
      </c>
      <c r="R40" s="55">
        <f>Calculations!M148</f>
        <v>0</v>
      </c>
      <c r="S40" s="55">
        <f>Calculations!R148</f>
        <v>0</v>
      </c>
      <c r="T40" s="55">
        <f>Calculations!AD148</f>
        <v>0</v>
      </c>
      <c r="U40" s="55">
        <f>Calculations!AE148</f>
        <v>0</v>
      </c>
      <c r="V40" s="55">
        <f>Calculations!AB148</f>
        <v>0</v>
      </c>
      <c r="W40" s="55">
        <f>Calculations!AC148</f>
        <v>0</v>
      </c>
      <c r="X40" s="55">
        <f>Calculations!Z148</f>
        <v>0</v>
      </c>
      <c r="Y40" s="55">
        <f>Calculations!AA148</f>
        <v>0</v>
      </c>
      <c r="Z40" s="55">
        <f>Calculations!AF148</f>
        <v>0</v>
      </c>
      <c r="AA40" s="55">
        <f>Calculations!AG148</f>
        <v>0</v>
      </c>
      <c r="AB40" s="50" t="s">
        <v>1435</v>
      </c>
      <c r="AC40" s="50" t="s">
        <v>1438</v>
      </c>
      <c r="AD40" s="33" t="s">
        <v>1434</v>
      </c>
      <c r="AE40" s="31" t="s">
        <v>1442</v>
      </c>
      <c r="AF40" s="42" t="s">
        <v>1446</v>
      </c>
      <c r="AG40" s="51" t="s">
        <v>1450</v>
      </c>
      <c r="AH40" s="13"/>
    </row>
    <row r="41" spans="2:34" ht="25" x14ac:dyDescent="0.25">
      <c r="B41" s="13" t="str">
        <f>Calculations!A149</f>
        <v>SFG045</v>
      </c>
      <c r="C41" s="31" t="str">
        <f>Calculations!B149</f>
        <v>Land at Heathway/Greenlands</v>
      </c>
      <c r="D41" s="13" t="str">
        <f>Calculations!C149</f>
        <v>Housing</v>
      </c>
      <c r="E41" s="55">
        <f>Calculations!D149</f>
        <v>0.18390699999999999</v>
      </c>
      <c r="F41" s="55">
        <f>Calculations!H149</f>
        <v>0.18390699999999999</v>
      </c>
      <c r="G41" s="55">
        <f>Calculations!L149</f>
        <v>100</v>
      </c>
      <c r="H41" s="55">
        <f>Calculations!G149</f>
        <v>0</v>
      </c>
      <c r="I41" s="55">
        <f>Calculations!K149</f>
        <v>0</v>
      </c>
      <c r="J41" s="55">
        <f>Calculations!F149</f>
        <v>0</v>
      </c>
      <c r="K41" s="55">
        <f>Calculations!J149</f>
        <v>0</v>
      </c>
      <c r="L41" s="55">
        <f>Calculations!E149</f>
        <v>0</v>
      </c>
      <c r="M41" s="55">
        <f>Calculations!I149</f>
        <v>0</v>
      </c>
      <c r="N41" s="55">
        <f>Calculations!Q149</f>
        <v>0</v>
      </c>
      <c r="O41" s="55">
        <f>Calculations!V149</f>
        <v>0</v>
      </c>
      <c r="P41" s="55">
        <f>Calculations!O149</f>
        <v>0</v>
      </c>
      <c r="Q41" s="55">
        <f>Calculations!T149</f>
        <v>0</v>
      </c>
      <c r="R41" s="55">
        <f>Calculations!M149</f>
        <v>0</v>
      </c>
      <c r="S41" s="55">
        <f>Calculations!R149</f>
        <v>0</v>
      </c>
      <c r="T41" s="55">
        <f>Calculations!AD149</f>
        <v>0</v>
      </c>
      <c r="U41" s="55">
        <f>Calculations!AE149</f>
        <v>0</v>
      </c>
      <c r="V41" s="55">
        <f>Calculations!AB149</f>
        <v>0</v>
      </c>
      <c r="W41" s="55">
        <f>Calculations!AC149</f>
        <v>0</v>
      </c>
      <c r="X41" s="55">
        <f>Calculations!Z149</f>
        <v>0</v>
      </c>
      <c r="Y41" s="55">
        <f>Calculations!AA149</f>
        <v>0</v>
      </c>
      <c r="Z41" s="55">
        <f>Calculations!AF149</f>
        <v>0</v>
      </c>
      <c r="AA41" s="55">
        <f>Calculations!AG149</f>
        <v>0</v>
      </c>
      <c r="AB41" s="50" t="s">
        <v>1435</v>
      </c>
      <c r="AC41" s="50" t="s">
        <v>1438</v>
      </c>
      <c r="AD41" s="33" t="s">
        <v>1434</v>
      </c>
      <c r="AE41" s="31" t="s">
        <v>1442</v>
      </c>
      <c r="AF41" s="42" t="s">
        <v>1446</v>
      </c>
      <c r="AG41" s="51" t="s">
        <v>1450</v>
      </c>
      <c r="AH41" s="13"/>
    </row>
    <row r="42" spans="2:34" ht="25" x14ac:dyDescent="0.25">
      <c r="B42" s="13" t="str">
        <f>Calculations!A150</f>
        <v>SFG046</v>
      </c>
      <c r="C42" s="31" t="str">
        <f>Calculations!B150</f>
        <v>Land at Kings Meadow</v>
      </c>
      <c r="D42" s="13" t="str">
        <f>Calculations!C150</f>
        <v>Housing</v>
      </c>
      <c r="E42" s="55">
        <f>Calculations!D150</f>
        <v>0.51585099999999995</v>
      </c>
      <c r="F42" s="55">
        <f>Calculations!H150</f>
        <v>0.51585099999999995</v>
      </c>
      <c r="G42" s="55">
        <f>Calculations!L150</f>
        <v>100</v>
      </c>
      <c r="H42" s="55">
        <f>Calculations!G150</f>
        <v>0</v>
      </c>
      <c r="I42" s="55">
        <f>Calculations!K150</f>
        <v>0</v>
      </c>
      <c r="J42" s="55">
        <f>Calculations!F150</f>
        <v>0</v>
      </c>
      <c r="K42" s="55">
        <f>Calculations!J150</f>
        <v>0</v>
      </c>
      <c r="L42" s="55">
        <f>Calculations!E150</f>
        <v>0</v>
      </c>
      <c r="M42" s="55">
        <f>Calculations!I150</f>
        <v>0</v>
      </c>
      <c r="N42" s="55">
        <f>Calculations!Q150</f>
        <v>0</v>
      </c>
      <c r="O42" s="55">
        <f>Calculations!V150</f>
        <v>0</v>
      </c>
      <c r="P42" s="55">
        <f>Calculations!O150</f>
        <v>0</v>
      </c>
      <c r="Q42" s="55">
        <f>Calculations!T150</f>
        <v>0</v>
      </c>
      <c r="R42" s="55">
        <f>Calculations!M150</f>
        <v>0</v>
      </c>
      <c r="S42" s="55">
        <f>Calculations!R150</f>
        <v>0</v>
      </c>
      <c r="T42" s="55">
        <f>Calculations!AD150</f>
        <v>0</v>
      </c>
      <c r="U42" s="55">
        <f>Calculations!AE150</f>
        <v>0</v>
      </c>
      <c r="V42" s="55">
        <f>Calculations!AB150</f>
        <v>0</v>
      </c>
      <c r="W42" s="55">
        <f>Calculations!AC150</f>
        <v>0</v>
      </c>
      <c r="X42" s="55">
        <f>Calculations!Z150</f>
        <v>0</v>
      </c>
      <c r="Y42" s="55">
        <f>Calculations!AA150</f>
        <v>0</v>
      </c>
      <c r="Z42" s="55">
        <f>Calculations!AF150</f>
        <v>0</v>
      </c>
      <c r="AA42" s="55">
        <f>Calculations!AG150</f>
        <v>0</v>
      </c>
      <c r="AB42" s="50" t="s">
        <v>1435</v>
      </c>
      <c r="AC42" s="50" t="s">
        <v>1438</v>
      </c>
      <c r="AD42" s="33" t="s">
        <v>1434</v>
      </c>
      <c r="AE42" s="31" t="s">
        <v>1442</v>
      </c>
      <c r="AF42" s="42" t="s">
        <v>1446</v>
      </c>
      <c r="AG42" s="51" t="s">
        <v>1450</v>
      </c>
      <c r="AH42" s="13"/>
    </row>
    <row r="43" spans="2:34" ht="25" x14ac:dyDescent="0.25">
      <c r="B43" s="13" t="str">
        <f>Calculations!A152</f>
        <v>SFG048</v>
      </c>
      <c r="C43" s="31" t="str">
        <f>Calculations!B152</f>
        <v>Land at Calf Close Walk</v>
      </c>
      <c r="D43" s="13" t="str">
        <f>Calculations!C152</f>
        <v>Housing</v>
      </c>
      <c r="E43" s="55">
        <f>Calculations!D152</f>
        <v>0.88939199999999996</v>
      </c>
      <c r="F43" s="55">
        <f>Calculations!H152</f>
        <v>0.88939199999999996</v>
      </c>
      <c r="G43" s="55">
        <f>Calculations!L152</f>
        <v>100</v>
      </c>
      <c r="H43" s="55">
        <f>Calculations!G152</f>
        <v>0</v>
      </c>
      <c r="I43" s="55">
        <f>Calculations!K152</f>
        <v>0</v>
      </c>
      <c r="J43" s="55">
        <f>Calculations!F152</f>
        <v>0</v>
      </c>
      <c r="K43" s="55">
        <f>Calculations!J152</f>
        <v>0</v>
      </c>
      <c r="L43" s="55">
        <f>Calculations!E152</f>
        <v>0</v>
      </c>
      <c r="M43" s="55">
        <f>Calculations!I152</f>
        <v>0</v>
      </c>
      <c r="N43" s="55">
        <f>Calculations!Q152</f>
        <v>0</v>
      </c>
      <c r="O43" s="55">
        <f>Calculations!V152</f>
        <v>0</v>
      </c>
      <c r="P43" s="55">
        <f>Calculations!O152</f>
        <v>0</v>
      </c>
      <c r="Q43" s="55">
        <f>Calculations!T152</f>
        <v>0</v>
      </c>
      <c r="R43" s="55">
        <f>Calculations!M152</f>
        <v>0</v>
      </c>
      <c r="S43" s="55">
        <f>Calculations!R152</f>
        <v>0</v>
      </c>
      <c r="T43" s="55">
        <f>Calculations!AD152</f>
        <v>0</v>
      </c>
      <c r="U43" s="55">
        <f>Calculations!AE152</f>
        <v>0</v>
      </c>
      <c r="V43" s="55">
        <f>Calculations!AB152</f>
        <v>0</v>
      </c>
      <c r="W43" s="55">
        <f>Calculations!AC152</f>
        <v>0</v>
      </c>
      <c r="X43" s="55">
        <f>Calculations!Z152</f>
        <v>0</v>
      </c>
      <c r="Y43" s="55">
        <f>Calculations!AA152</f>
        <v>0</v>
      </c>
      <c r="Z43" s="55">
        <f>Calculations!AF152</f>
        <v>0</v>
      </c>
      <c r="AA43" s="55">
        <f>Calculations!AG152</f>
        <v>0</v>
      </c>
      <c r="AB43" s="50" t="s">
        <v>1435</v>
      </c>
      <c r="AC43" s="50" t="s">
        <v>1438</v>
      </c>
      <c r="AD43" s="33" t="s">
        <v>1434</v>
      </c>
      <c r="AE43" s="31" t="s">
        <v>1442</v>
      </c>
      <c r="AF43" s="42" t="s">
        <v>1446</v>
      </c>
      <c r="AG43" s="51" t="s">
        <v>1450</v>
      </c>
      <c r="AH43" s="31"/>
    </row>
    <row r="44" spans="2:34" ht="25" x14ac:dyDescent="0.25">
      <c r="B44" s="34" t="str">
        <f>Calculations!A648</f>
        <v>SFG068</v>
      </c>
      <c r="C44" s="54" t="str">
        <f>Calculations!B648</f>
        <v>Land to North and East of Holland Park Drive</v>
      </c>
      <c r="D44" s="13" t="str">
        <f>Calculations!C648</f>
        <v>Housing</v>
      </c>
      <c r="E44" s="55">
        <f>Calculations!D648</f>
        <v>0.82350599999999996</v>
      </c>
      <c r="F44" s="55">
        <f>Calculations!H648</f>
        <v>0.82350599999999996</v>
      </c>
      <c r="G44" s="55">
        <f>Calculations!L648</f>
        <v>100</v>
      </c>
      <c r="H44" s="55">
        <f>Calculations!G648</f>
        <v>0</v>
      </c>
      <c r="I44" s="55">
        <f>Calculations!K648</f>
        <v>0</v>
      </c>
      <c r="J44" s="55">
        <f>Calculations!F648</f>
        <v>0</v>
      </c>
      <c r="K44" s="55">
        <f>Calculations!J648</f>
        <v>0</v>
      </c>
      <c r="L44" s="55">
        <f>Calculations!E648</f>
        <v>0</v>
      </c>
      <c r="M44" s="55">
        <f>Calculations!I648</f>
        <v>0</v>
      </c>
      <c r="N44" s="55">
        <f>Calculations!Q648</f>
        <v>2.7118052035439998E-2</v>
      </c>
      <c r="O44" s="55">
        <f>Calculations!V648</f>
        <v>3.2929999338729776</v>
      </c>
      <c r="P44" s="55">
        <f>Calculations!O648</f>
        <v>2.6211515282399999E-3</v>
      </c>
      <c r="Q44" s="55">
        <f>Calculations!T648</f>
        <v>0.31829173415129947</v>
      </c>
      <c r="R44" s="55">
        <f>Calculations!M648</f>
        <v>0</v>
      </c>
      <c r="S44" s="55">
        <f>Calculations!R648</f>
        <v>0</v>
      </c>
      <c r="T44" s="55">
        <f>Calculations!AD648</f>
        <v>0</v>
      </c>
      <c r="U44" s="55">
        <f>Calculations!AE648</f>
        <v>0</v>
      </c>
      <c r="V44" s="55">
        <f>Calculations!AB648</f>
        <v>0</v>
      </c>
      <c r="W44" s="55">
        <f>Calculations!AC648</f>
        <v>0</v>
      </c>
      <c r="X44" s="55">
        <f>Calculations!Z648</f>
        <v>0</v>
      </c>
      <c r="Y44" s="55">
        <f>Calculations!AA648</f>
        <v>0</v>
      </c>
      <c r="Z44" s="55">
        <f>Calculations!AF648</f>
        <v>0</v>
      </c>
      <c r="AA44" s="55">
        <f>Calculations!AG648</f>
        <v>0</v>
      </c>
      <c r="AB44" s="50" t="s">
        <v>1435</v>
      </c>
      <c r="AC44" s="50" t="s">
        <v>1438</v>
      </c>
      <c r="AD44" s="33" t="s">
        <v>1434</v>
      </c>
      <c r="AE44" s="31" t="s">
        <v>1437</v>
      </c>
      <c r="AF44" s="42" t="s">
        <v>1445</v>
      </c>
      <c r="AG44" s="44" t="s">
        <v>1449</v>
      </c>
      <c r="AH44" s="13"/>
    </row>
    <row r="45" spans="2:34" x14ac:dyDescent="0.25">
      <c r="B45" s="34" t="str">
        <f>Calculations!A673</f>
        <v>SFG072</v>
      </c>
      <c r="C45" s="54" t="str">
        <f>Calculations!B673</f>
        <v>Land South of Fellgate</v>
      </c>
      <c r="D45" s="13" t="str">
        <f>Calculations!C673</f>
        <v>Housing</v>
      </c>
      <c r="E45" s="55">
        <f>Calculations!D673</f>
        <v>191.178</v>
      </c>
      <c r="F45" s="55">
        <f>Calculations!H673</f>
        <v>191.178</v>
      </c>
      <c r="G45" s="55">
        <f>Calculations!L673</f>
        <v>100</v>
      </c>
      <c r="H45" s="55">
        <f>Calculations!G673</f>
        <v>0</v>
      </c>
      <c r="I45" s="55">
        <f>Calculations!K673</f>
        <v>0</v>
      </c>
      <c r="J45" s="55">
        <f>Calculations!F673</f>
        <v>0</v>
      </c>
      <c r="K45" s="55">
        <f>Calculations!J673</f>
        <v>0</v>
      </c>
      <c r="L45" s="55">
        <f>Calculations!E673</f>
        <v>0</v>
      </c>
      <c r="M45" s="55">
        <f>Calculations!I673</f>
        <v>0</v>
      </c>
      <c r="N45" s="55">
        <f>Calculations!Q673</f>
        <v>11.757432765539999</v>
      </c>
      <c r="O45" s="55">
        <f>Calculations!V673</f>
        <v>6.1499925543420266</v>
      </c>
      <c r="P45" s="55">
        <f>Calculations!O673</f>
        <v>4.1947873817000003</v>
      </c>
      <c r="Q45" s="55">
        <f>Calculations!T673</f>
        <v>2.1941789231501532</v>
      </c>
      <c r="R45" s="55">
        <f>Calculations!M673</f>
        <v>1.8322082855199999</v>
      </c>
      <c r="S45" s="55">
        <f>Calculations!R673</f>
        <v>0.95837820540020291</v>
      </c>
      <c r="T45" s="55">
        <f>Calculations!AD673</f>
        <v>0</v>
      </c>
      <c r="U45" s="55">
        <f>Calculations!AE673</f>
        <v>0</v>
      </c>
      <c r="V45" s="55">
        <f>Calculations!AB673</f>
        <v>0</v>
      </c>
      <c r="W45" s="55">
        <f>Calculations!AC673</f>
        <v>0</v>
      </c>
      <c r="X45" s="55">
        <f>Calculations!Z673</f>
        <v>0</v>
      </c>
      <c r="Y45" s="55">
        <f>Calculations!AA673</f>
        <v>0</v>
      </c>
      <c r="Z45" s="55">
        <f>Calculations!AF673</f>
        <v>0.108306937977</v>
      </c>
      <c r="AA45" s="55">
        <f>Calculations!AG673</f>
        <v>5.6652406645639142E-2</v>
      </c>
      <c r="AB45" s="50" t="s">
        <v>1435</v>
      </c>
      <c r="AC45" s="50" t="s">
        <v>1438</v>
      </c>
      <c r="AD45" s="33" t="s">
        <v>1434</v>
      </c>
      <c r="AE45" s="31" t="s">
        <v>1437</v>
      </c>
      <c r="AF45" s="42" t="s">
        <v>1445</v>
      </c>
      <c r="AG45" s="44" t="s">
        <v>1449</v>
      </c>
      <c r="AH45" s="13"/>
    </row>
    <row r="46" spans="2:34" x14ac:dyDescent="0.25">
      <c r="B46" s="34" t="str">
        <f>Calculations!A685</f>
        <v>SHB004</v>
      </c>
      <c r="C46" s="54" t="str">
        <f>Calculations!B685</f>
        <v>Hebburn New Town</v>
      </c>
      <c r="D46" s="13" t="str">
        <f>Calculations!C685</f>
        <v>Housing</v>
      </c>
      <c r="E46" s="55">
        <f>Calculations!D685</f>
        <v>2.2380399999999998</v>
      </c>
      <c r="F46" s="55">
        <f>Calculations!H685</f>
        <v>2.2380399999999998</v>
      </c>
      <c r="G46" s="55">
        <f>Calculations!L685</f>
        <v>100</v>
      </c>
      <c r="H46" s="55">
        <f>Calculations!G685</f>
        <v>0</v>
      </c>
      <c r="I46" s="55">
        <f>Calculations!K685</f>
        <v>0</v>
      </c>
      <c r="J46" s="55">
        <f>Calculations!F685</f>
        <v>0</v>
      </c>
      <c r="K46" s="55">
        <f>Calculations!J685</f>
        <v>0</v>
      </c>
      <c r="L46" s="55">
        <f>Calculations!E685</f>
        <v>0</v>
      </c>
      <c r="M46" s="55">
        <f>Calculations!I685</f>
        <v>0</v>
      </c>
      <c r="N46" s="55">
        <f>Calculations!Q685</f>
        <v>6.5413493480200001E-3</v>
      </c>
      <c r="O46" s="55">
        <f>Calculations!V685</f>
        <v>0.29228026970116716</v>
      </c>
      <c r="P46" s="55">
        <f>Calculations!O685</f>
        <v>0</v>
      </c>
      <c r="Q46" s="55">
        <f>Calculations!T685</f>
        <v>0</v>
      </c>
      <c r="R46" s="55">
        <f>Calculations!M685</f>
        <v>0</v>
      </c>
      <c r="S46" s="55">
        <f>Calculations!R685</f>
        <v>0</v>
      </c>
      <c r="T46" s="55">
        <f>Calculations!AD685</f>
        <v>0</v>
      </c>
      <c r="U46" s="55">
        <f>Calculations!AE685</f>
        <v>0</v>
      </c>
      <c r="V46" s="55">
        <f>Calculations!AB685</f>
        <v>0</v>
      </c>
      <c r="W46" s="55">
        <f>Calculations!AC685</f>
        <v>0</v>
      </c>
      <c r="X46" s="55">
        <f>Calculations!Z685</f>
        <v>0</v>
      </c>
      <c r="Y46" s="55">
        <f>Calculations!AA685</f>
        <v>0</v>
      </c>
      <c r="Z46" s="55">
        <f>Calculations!AF685</f>
        <v>0</v>
      </c>
      <c r="AA46" s="55">
        <f>Calculations!AG685</f>
        <v>0</v>
      </c>
      <c r="AB46" s="50" t="s">
        <v>1435</v>
      </c>
      <c r="AC46" s="50" t="s">
        <v>1438</v>
      </c>
      <c r="AD46" s="33" t="s">
        <v>1434</v>
      </c>
      <c r="AE46" s="31" t="s">
        <v>1437</v>
      </c>
      <c r="AF46" s="42" t="s">
        <v>1445</v>
      </c>
      <c r="AG46" s="44" t="s">
        <v>1449</v>
      </c>
      <c r="AH46" s="13"/>
    </row>
    <row r="47" spans="2:34" ht="25" x14ac:dyDescent="0.25">
      <c r="B47" s="13" t="str">
        <f>Calculations!A178</f>
        <v>SHB012</v>
      </c>
      <c r="C47" s="31" t="str">
        <f>Calculations!B178</f>
        <v>Ashworth Frazer Ind Estate and Hebburn Community centre</v>
      </c>
      <c r="D47" s="13" t="str">
        <f>Calculations!C178</f>
        <v>Housing</v>
      </c>
      <c r="E47" s="55">
        <f>Calculations!D178</f>
        <v>2.67665</v>
      </c>
      <c r="F47" s="55">
        <f>Calculations!H178</f>
        <v>2.67665</v>
      </c>
      <c r="G47" s="55">
        <f>Calculations!L178</f>
        <v>100</v>
      </c>
      <c r="H47" s="55">
        <f>Calculations!G178</f>
        <v>0</v>
      </c>
      <c r="I47" s="55">
        <f>Calculations!K178</f>
        <v>0</v>
      </c>
      <c r="J47" s="55">
        <f>Calculations!F178</f>
        <v>0</v>
      </c>
      <c r="K47" s="55">
        <f>Calculations!J178</f>
        <v>0</v>
      </c>
      <c r="L47" s="55">
        <f>Calculations!E178</f>
        <v>0</v>
      </c>
      <c r="M47" s="55">
        <f>Calculations!I178</f>
        <v>0</v>
      </c>
      <c r="N47" s="55">
        <f>Calculations!Q178</f>
        <v>2.7917659926600001E-3</v>
      </c>
      <c r="O47" s="55">
        <f>Calculations!V178</f>
        <v>0.10430074879644333</v>
      </c>
      <c r="P47" s="55">
        <f>Calculations!O178</f>
        <v>0</v>
      </c>
      <c r="Q47" s="55">
        <f>Calculations!T178</f>
        <v>0</v>
      </c>
      <c r="R47" s="55">
        <f>Calculations!M178</f>
        <v>0</v>
      </c>
      <c r="S47" s="55">
        <f>Calculations!R178</f>
        <v>0</v>
      </c>
      <c r="T47" s="55">
        <f>Calculations!AD178</f>
        <v>0</v>
      </c>
      <c r="U47" s="55">
        <f>Calculations!AE178</f>
        <v>0</v>
      </c>
      <c r="V47" s="55">
        <f>Calculations!AB178</f>
        <v>0</v>
      </c>
      <c r="W47" s="55">
        <f>Calculations!AC178</f>
        <v>0</v>
      </c>
      <c r="X47" s="55">
        <f>Calculations!Z178</f>
        <v>0</v>
      </c>
      <c r="Y47" s="55">
        <f>Calculations!AA178</f>
        <v>0</v>
      </c>
      <c r="Z47" s="55">
        <f>Calculations!AF178</f>
        <v>0</v>
      </c>
      <c r="AA47" s="55">
        <f>Calculations!AG178</f>
        <v>0</v>
      </c>
      <c r="AB47" s="50" t="s">
        <v>1435</v>
      </c>
      <c r="AC47" s="50" t="s">
        <v>1438</v>
      </c>
      <c r="AD47" s="33" t="s">
        <v>1434</v>
      </c>
      <c r="AE47" s="31" t="s">
        <v>1437</v>
      </c>
      <c r="AF47" s="42" t="s">
        <v>1445</v>
      </c>
      <c r="AG47" s="42" t="s">
        <v>1449</v>
      </c>
      <c r="AH47" s="13"/>
    </row>
    <row r="48" spans="2:34" x14ac:dyDescent="0.25">
      <c r="B48" s="13" t="str">
        <f>Calculations!A179</f>
        <v>SHB013</v>
      </c>
      <c r="C48" s="31" t="str">
        <f>Calculations!B179</f>
        <v>Land to North of former day care centre</v>
      </c>
      <c r="D48" s="13" t="str">
        <f>Calculations!C179</f>
        <v>Housing</v>
      </c>
      <c r="E48" s="55">
        <f>Calculations!D179</f>
        <v>0.126665</v>
      </c>
      <c r="F48" s="55">
        <f>Calculations!H179</f>
        <v>0.126665</v>
      </c>
      <c r="G48" s="55">
        <f>Calculations!L179</f>
        <v>100</v>
      </c>
      <c r="H48" s="55">
        <f>Calculations!G179</f>
        <v>0</v>
      </c>
      <c r="I48" s="55">
        <f>Calculations!K179</f>
        <v>0</v>
      </c>
      <c r="J48" s="55">
        <f>Calculations!F179</f>
        <v>0</v>
      </c>
      <c r="K48" s="55">
        <f>Calculations!J179</f>
        <v>0</v>
      </c>
      <c r="L48" s="55">
        <f>Calculations!E179</f>
        <v>0</v>
      </c>
      <c r="M48" s="55">
        <f>Calculations!I179</f>
        <v>0</v>
      </c>
      <c r="N48" s="55">
        <f>Calculations!Q179</f>
        <v>4.3085019519700003E-5</v>
      </c>
      <c r="O48" s="55">
        <f>Calculations!V179</f>
        <v>3.4014936659456048E-2</v>
      </c>
      <c r="P48" s="55">
        <f>Calculations!O179</f>
        <v>0</v>
      </c>
      <c r="Q48" s="55">
        <f>Calculations!T179</f>
        <v>0</v>
      </c>
      <c r="R48" s="55">
        <f>Calculations!M179</f>
        <v>0</v>
      </c>
      <c r="S48" s="55">
        <f>Calculations!R179</f>
        <v>0</v>
      </c>
      <c r="T48" s="55">
        <f>Calculations!AD179</f>
        <v>0</v>
      </c>
      <c r="U48" s="55">
        <f>Calculations!AE179</f>
        <v>0</v>
      </c>
      <c r="V48" s="55">
        <f>Calculations!AB179</f>
        <v>0</v>
      </c>
      <c r="W48" s="55">
        <f>Calculations!AC179</f>
        <v>0</v>
      </c>
      <c r="X48" s="55">
        <f>Calculations!Z179</f>
        <v>0</v>
      </c>
      <c r="Y48" s="55">
        <f>Calculations!AA179</f>
        <v>0</v>
      </c>
      <c r="Z48" s="55">
        <f>Calculations!AF179</f>
        <v>0</v>
      </c>
      <c r="AA48" s="55">
        <f>Calculations!AG179</f>
        <v>0</v>
      </c>
      <c r="AB48" s="50" t="s">
        <v>1435</v>
      </c>
      <c r="AC48" s="50" t="s">
        <v>1438</v>
      </c>
      <c r="AD48" s="33" t="s">
        <v>1434</v>
      </c>
      <c r="AE48" s="31" t="s">
        <v>1437</v>
      </c>
      <c r="AF48" s="42" t="s">
        <v>1445</v>
      </c>
      <c r="AG48" s="42" t="s">
        <v>1449</v>
      </c>
      <c r="AH48" s="13"/>
    </row>
    <row r="49" spans="2:34" x14ac:dyDescent="0.25">
      <c r="B49" s="13" t="str">
        <f>Calculations!A190</f>
        <v>SHB024</v>
      </c>
      <c r="C49" s="31" t="str">
        <f>Calculations!B190</f>
        <v>Land at Campbell Park Road</v>
      </c>
      <c r="D49" s="13" t="str">
        <f>Calculations!C190</f>
        <v>Housing</v>
      </c>
      <c r="E49" s="55">
        <f>Calculations!D190</f>
        <v>1.3198399999999999</v>
      </c>
      <c r="F49" s="55">
        <f>Calculations!H190</f>
        <v>1.3198399999999999</v>
      </c>
      <c r="G49" s="55">
        <f>Calculations!L190</f>
        <v>100</v>
      </c>
      <c r="H49" s="55">
        <f>Calculations!G190</f>
        <v>0</v>
      </c>
      <c r="I49" s="55">
        <f>Calculations!K190</f>
        <v>0</v>
      </c>
      <c r="J49" s="55">
        <f>Calculations!F190</f>
        <v>0</v>
      </c>
      <c r="K49" s="55">
        <f>Calculations!J190</f>
        <v>0</v>
      </c>
      <c r="L49" s="55">
        <f>Calculations!E190</f>
        <v>0</v>
      </c>
      <c r="M49" s="55">
        <f>Calculations!I190</f>
        <v>0</v>
      </c>
      <c r="N49" s="55">
        <f>Calculations!Q190</f>
        <v>5.6686107435900003E-2</v>
      </c>
      <c r="O49" s="55">
        <f>Calculations!V190</f>
        <v>4.2949226751651723</v>
      </c>
      <c r="P49" s="55">
        <f>Calculations!O190</f>
        <v>0</v>
      </c>
      <c r="Q49" s="55">
        <f>Calculations!T190</f>
        <v>0</v>
      </c>
      <c r="R49" s="55">
        <f>Calculations!M190</f>
        <v>0</v>
      </c>
      <c r="S49" s="55">
        <f>Calculations!R190</f>
        <v>0</v>
      </c>
      <c r="T49" s="55">
        <f>Calculations!AD190</f>
        <v>0</v>
      </c>
      <c r="U49" s="55">
        <f>Calculations!AE190</f>
        <v>0</v>
      </c>
      <c r="V49" s="55">
        <f>Calculations!AB190</f>
        <v>0</v>
      </c>
      <c r="W49" s="55">
        <f>Calculations!AC190</f>
        <v>0</v>
      </c>
      <c r="X49" s="55">
        <f>Calculations!Z190</f>
        <v>0</v>
      </c>
      <c r="Y49" s="55">
        <f>Calculations!AA190</f>
        <v>0</v>
      </c>
      <c r="Z49" s="55">
        <f>Calculations!AF190</f>
        <v>9.1416607910299999E-2</v>
      </c>
      <c r="AA49" s="55">
        <f>Calculations!AG190</f>
        <v>6.9263401556476545</v>
      </c>
      <c r="AB49" s="50" t="s">
        <v>1435</v>
      </c>
      <c r="AC49" s="50" t="s">
        <v>1438</v>
      </c>
      <c r="AD49" s="33" t="s">
        <v>1434</v>
      </c>
      <c r="AE49" s="31" t="s">
        <v>1437</v>
      </c>
      <c r="AF49" s="42" t="s">
        <v>1445</v>
      </c>
      <c r="AG49" s="42" t="s">
        <v>1449</v>
      </c>
      <c r="AH49" s="13"/>
    </row>
    <row r="50" spans="2:34" ht="25" x14ac:dyDescent="0.25">
      <c r="B50" s="13" t="str">
        <f>Calculations!A199</f>
        <v>SHB034</v>
      </c>
      <c r="C50" s="31" t="str">
        <f>Calculations!B199</f>
        <v>South Tyneside College, Hebburn Campus - playing fields</v>
      </c>
      <c r="D50" s="13" t="str">
        <f>Calculations!C199</f>
        <v>Housing</v>
      </c>
      <c r="E50" s="55">
        <f>Calculations!D199</f>
        <v>5.70181</v>
      </c>
      <c r="F50" s="55">
        <f>Calculations!H199</f>
        <v>5.70181</v>
      </c>
      <c r="G50" s="55">
        <f>Calculations!L199</f>
        <v>100</v>
      </c>
      <c r="H50" s="55">
        <f>Calculations!G199</f>
        <v>0</v>
      </c>
      <c r="I50" s="55">
        <f>Calculations!K199</f>
        <v>0</v>
      </c>
      <c r="J50" s="55">
        <f>Calculations!F199</f>
        <v>0</v>
      </c>
      <c r="K50" s="55">
        <f>Calculations!J199</f>
        <v>0</v>
      </c>
      <c r="L50" s="55">
        <f>Calculations!E199</f>
        <v>0</v>
      </c>
      <c r="M50" s="55">
        <f>Calculations!I199</f>
        <v>0</v>
      </c>
      <c r="N50" s="55">
        <f>Calculations!Q199</f>
        <v>8.1600000000000006E-2</v>
      </c>
      <c r="O50" s="55">
        <f>Calculations!V199</f>
        <v>1.4311245025702366</v>
      </c>
      <c r="P50" s="55">
        <f>Calculations!O199</f>
        <v>3.4799999999999998E-2</v>
      </c>
      <c r="Q50" s="55">
        <f>Calculations!T199</f>
        <v>0.61033250844907139</v>
      </c>
      <c r="R50" s="55">
        <f>Calculations!M199</f>
        <v>0</v>
      </c>
      <c r="S50" s="55">
        <f>Calculations!R199</f>
        <v>0</v>
      </c>
      <c r="T50" s="55">
        <f>Calculations!AD199</f>
        <v>0</v>
      </c>
      <c r="U50" s="55">
        <f>Calculations!AE199</f>
        <v>0</v>
      </c>
      <c r="V50" s="55">
        <f>Calculations!AB199</f>
        <v>0</v>
      </c>
      <c r="W50" s="55">
        <f>Calculations!AC199</f>
        <v>0</v>
      </c>
      <c r="X50" s="55">
        <f>Calculations!Z199</f>
        <v>0</v>
      </c>
      <c r="Y50" s="55">
        <f>Calculations!AA199</f>
        <v>0</v>
      </c>
      <c r="Z50" s="55">
        <f>Calculations!AF199</f>
        <v>6.1879264548299999E-2</v>
      </c>
      <c r="AA50" s="55">
        <f>Calculations!AG199</f>
        <v>1.0852565158835528</v>
      </c>
      <c r="AB50" s="50" t="s">
        <v>1435</v>
      </c>
      <c r="AC50" s="50" t="s">
        <v>1438</v>
      </c>
      <c r="AD50" s="33" t="s">
        <v>1434</v>
      </c>
      <c r="AE50" s="31" t="s">
        <v>1437</v>
      </c>
      <c r="AF50" s="42" t="s">
        <v>1445</v>
      </c>
      <c r="AG50" s="42" t="s">
        <v>1449</v>
      </c>
      <c r="AH50" s="13"/>
    </row>
    <row r="51" spans="2:34" x14ac:dyDescent="0.25">
      <c r="B51" s="13" t="str">
        <f>Calculations!A207</f>
        <v>SHB045</v>
      </c>
      <c r="C51" s="31" t="str">
        <f>Calculations!B207</f>
        <v>Land south-west of Prince Consort Road</v>
      </c>
      <c r="D51" s="13" t="str">
        <f>Calculations!C207</f>
        <v>Housing</v>
      </c>
      <c r="E51" s="55">
        <f>Calculations!D207</f>
        <v>1.1308199999999999</v>
      </c>
      <c r="F51" s="55">
        <f>Calculations!H207</f>
        <v>1.1308199999999999</v>
      </c>
      <c r="G51" s="55">
        <f>Calculations!L207</f>
        <v>100</v>
      </c>
      <c r="H51" s="55">
        <f>Calculations!G207</f>
        <v>0</v>
      </c>
      <c r="I51" s="55">
        <f>Calculations!K207</f>
        <v>0</v>
      </c>
      <c r="J51" s="55">
        <f>Calculations!F207</f>
        <v>0</v>
      </c>
      <c r="K51" s="55">
        <f>Calculations!J207</f>
        <v>0</v>
      </c>
      <c r="L51" s="55">
        <f>Calculations!E207</f>
        <v>0</v>
      </c>
      <c r="M51" s="55">
        <f>Calculations!I207</f>
        <v>0</v>
      </c>
      <c r="N51" s="55">
        <f>Calculations!Q207</f>
        <v>0</v>
      </c>
      <c r="O51" s="55">
        <f>Calculations!V207</f>
        <v>0</v>
      </c>
      <c r="P51" s="55">
        <f>Calculations!O207</f>
        <v>0</v>
      </c>
      <c r="Q51" s="55">
        <f>Calculations!T207</f>
        <v>0</v>
      </c>
      <c r="R51" s="55">
        <f>Calculations!M207</f>
        <v>0</v>
      </c>
      <c r="S51" s="55">
        <f>Calculations!R207</f>
        <v>0</v>
      </c>
      <c r="T51" s="55">
        <f>Calculations!AD207</f>
        <v>0</v>
      </c>
      <c r="U51" s="55">
        <f>Calculations!AE207</f>
        <v>0</v>
      </c>
      <c r="V51" s="55">
        <f>Calculations!AB207</f>
        <v>0</v>
      </c>
      <c r="W51" s="55">
        <f>Calculations!AC207</f>
        <v>0</v>
      </c>
      <c r="X51" s="55">
        <f>Calculations!Z207</f>
        <v>0</v>
      </c>
      <c r="Y51" s="55">
        <f>Calculations!AA207</f>
        <v>0</v>
      </c>
      <c r="Z51" s="55">
        <f>Calculations!AF207</f>
        <v>0</v>
      </c>
      <c r="AA51" s="55">
        <f>Calculations!AG207</f>
        <v>0</v>
      </c>
      <c r="AB51" s="50" t="s">
        <v>1435</v>
      </c>
      <c r="AC51" s="50" t="s">
        <v>1438</v>
      </c>
      <c r="AD51" s="33" t="s">
        <v>1434</v>
      </c>
      <c r="AE51" s="31" t="s">
        <v>1437</v>
      </c>
      <c r="AF51" s="42" t="s">
        <v>1445</v>
      </c>
      <c r="AG51" s="42" t="s">
        <v>1449</v>
      </c>
      <c r="AH51" s="13"/>
    </row>
    <row r="52" spans="2:34" x14ac:dyDescent="0.25">
      <c r="B52" s="13" t="str">
        <f>Calculations!A208</f>
        <v>SHB046</v>
      </c>
      <c r="C52" s="31" t="str">
        <f>Calculations!B208</f>
        <v>Father James Walsh Day Centre</v>
      </c>
      <c r="D52" s="13" t="str">
        <f>Calculations!C208</f>
        <v>Housing</v>
      </c>
      <c r="E52" s="55">
        <f>Calculations!D208</f>
        <v>0.65358400000000005</v>
      </c>
      <c r="F52" s="55">
        <f>Calculations!H208</f>
        <v>0.65358400000000005</v>
      </c>
      <c r="G52" s="55">
        <f>Calculations!L208</f>
        <v>100</v>
      </c>
      <c r="H52" s="55">
        <f>Calculations!G208</f>
        <v>0</v>
      </c>
      <c r="I52" s="55">
        <f>Calculations!K208</f>
        <v>0</v>
      </c>
      <c r="J52" s="55">
        <f>Calculations!F208</f>
        <v>0</v>
      </c>
      <c r="K52" s="55">
        <f>Calculations!J208</f>
        <v>0</v>
      </c>
      <c r="L52" s="55">
        <f>Calculations!E208</f>
        <v>0</v>
      </c>
      <c r="M52" s="55">
        <f>Calculations!I208</f>
        <v>0</v>
      </c>
      <c r="N52" s="55">
        <f>Calculations!Q208</f>
        <v>0.15760833052408002</v>
      </c>
      <c r="O52" s="55">
        <f>Calculations!V208</f>
        <v>24.114471976682417</v>
      </c>
      <c r="P52" s="55">
        <f>Calculations!O208</f>
        <v>1.3718861072080001E-2</v>
      </c>
      <c r="Q52" s="55">
        <f>Calculations!T208</f>
        <v>2.0990203358833752</v>
      </c>
      <c r="R52" s="55">
        <f>Calculations!M208</f>
        <v>2.5188610720799998E-3</v>
      </c>
      <c r="S52" s="55">
        <f>Calculations!R208</f>
        <v>0.38539209528997032</v>
      </c>
      <c r="T52" s="55">
        <f>Calculations!AD208</f>
        <v>0</v>
      </c>
      <c r="U52" s="55">
        <f>Calculations!AE208</f>
        <v>0</v>
      </c>
      <c r="V52" s="55">
        <f>Calculations!AB208</f>
        <v>0</v>
      </c>
      <c r="W52" s="55">
        <f>Calculations!AC208</f>
        <v>0</v>
      </c>
      <c r="X52" s="55">
        <f>Calculations!Z208</f>
        <v>0</v>
      </c>
      <c r="Y52" s="55">
        <f>Calculations!AA208</f>
        <v>0</v>
      </c>
      <c r="Z52" s="55">
        <f>Calculations!AF208</f>
        <v>0</v>
      </c>
      <c r="AA52" s="55">
        <f>Calculations!AG208</f>
        <v>0</v>
      </c>
      <c r="AB52" s="50" t="s">
        <v>1435</v>
      </c>
      <c r="AC52" s="50" t="s">
        <v>1438</v>
      </c>
      <c r="AD52" s="33" t="s">
        <v>1434</v>
      </c>
      <c r="AE52" s="31" t="s">
        <v>1437</v>
      </c>
      <c r="AF52" s="42" t="s">
        <v>1445</v>
      </c>
      <c r="AG52" s="42" t="s">
        <v>1449</v>
      </c>
      <c r="AH52" s="13"/>
    </row>
    <row r="53" spans="2:34" ht="37.5" x14ac:dyDescent="0.25">
      <c r="B53" s="34" t="str">
        <f>Calculations!A690</f>
        <v>SHB092</v>
      </c>
      <c r="C53" s="54" t="str">
        <f>Calculations!B690</f>
        <v>Land off Mountbatten Avenue</v>
      </c>
      <c r="D53" s="13" t="str">
        <f>Calculations!C690</f>
        <v>Housing</v>
      </c>
      <c r="E53" s="55">
        <f>Calculations!D690</f>
        <v>0.44767099999999999</v>
      </c>
      <c r="F53" s="55">
        <f>Calculations!H690</f>
        <v>0.44767099999999999</v>
      </c>
      <c r="G53" s="55">
        <f>Calculations!L690</f>
        <v>100</v>
      </c>
      <c r="H53" s="55">
        <f>Calculations!G690</f>
        <v>0</v>
      </c>
      <c r="I53" s="55">
        <f>Calculations!K690</f>
        <v>0</v>
      </c>
      <c r="J53" s="55">
        <f>Calculations!F690</f>
        <v>0</v>
      </c>
      <c r="K53" s="55">
        <f>Calculations!J690</f>
        <v>0</v>
      </c>
      <c r="L53" s="55">
        <f>Calculations!E690</f>
        <v>0</v>
      </c>
      <c r="M53" s="55">
        <f>Calculations!I690</f>
        <v>0</v>
      </c>
      <c r="N53" s="55">
        <f>Calculations!Q690</f>
        <v>0.16994132989300001</v>
      </c>
      <c r="O53" s="55">
        <f>Calculations!V690</f>
        <v>37.961210329237325</v>
      </c>
      <c r="P53" s="55">
        <f>Calculations!O690</f>
        <v>8.9004436786800006E-2</v>
      </c>
      <c r="Q53" s="55">
        <f>Calculations!T690</f>
        <v>19.881662378577129</v>
      </c>
      <c r="R53" s="55">
        <f>Calculations!M690</f>
        <v>0</v>
      </c>
      <c r="S53" s="55">
        <f>Calculations!R690</f>
        <v>0</v>
      </c>
      <c r="T53" s="55">
        <f>Calculations!AD690</f>
        <v>0</v>
      </c>
      <c r="U53" s="55">
        <f>Calculations!AE690</f>
        <v>0</v>
      </c>
      <c r="V53" s="55">
        <f>Calculations!AB690</f>
        <v>0</v>
      </c>
      <c r="W53" s="55">
        <f>Calculations!AC690</f>
        <v>0</v>
      </c>
      <c r="X53" s="55">
        <f>Calculations!Z690</f>
        <v>0</v>
      </c>
      <c r="Y53" s="55">
        <f>Calculations!AA690</f>
        <v>0</v>
      </c>
      <c r="Z53" s="55">
        <f>Calculations!AF690</f>
        <v>1.5382131196500001E-2</v>
      </c>
      <c r="AA53" s="55">
        <f>Calculations!AG690</f>
        <v>3.4360347658213288</v>
      </c>
      <c r="AB53" s="50" t="s">
        <v>1431</v>
      </c>
      <c r="AC53" s="50" t="s">
        <v>1438</v>
      </c>
      <c r="AD53" s="33" t="s">
        <v>1434</v>
      </c>
      <c r="AE53" s="31" t="s">
        <v>1436</v>
      </c>
      <c r="AF53" s="42" t="s">
        <v>1451</v>
      </c>
      <c r="AG53" s="51" t="s">
        <v>1452</v>
      </c>
      <c r="AH53" s="13"/>
    </row>
    <row r="54" spans="2:34" x14ac:dyDescent="0.25">
      <c r="B54" s="34" t="str">
        <f>Calculations!A689</f>
        <v>SHB121</v>
      </c>
      <c r="C54" s="54" t="str">
        <f>Calculations!B689</f>
        <v>Land at Lilac Garden</v>
      </c>
      <c r="D54" s="13" t="str">
        <f>Calculations!C689</f>
        <v>Housing</v>
      </c>
      <c r="E54" s="55">
        <f>Calculations!D689</f>
        <v>0.17493</v>
      </c>
      <c r="F54" s="55">
        <f>Calculations!H689</f>
        <v>0.17493</v>
      </c>
      <c r="G54" s="55">
        <f>Calculations!L689</f>
        <v>100</v>
      </c>
      <c r="H54" s="55">
        <f>Calculations!G689</f>
        <v>0</v>
      </c>
      <c r="I54" s="55">
        <f>Calculations!K689</f>
        <v>0</v>
      </c>
      <c r="J54" s="55">
        <f>Calculations!F689</f>
        <v>0</v>
      </c>
      <c r="K54" s="55">
        <f>Calculations!J689</f>
        <v>0</v>
      </c>
      <c r="L54" s="55">
        <f>Calculations!E689</f>
        <v>0</v>
      </c>
      <c r="M54" s="55">
        <f>Calculations!I689</f>
        <v>0</v>
      </c>
      <c r="N54" s="55">
        <f>Calculations!Q689</f>
        <v>5.2200444925440001E-2</v>
      </c>
      <c r="O54" s="55">
        <f>Calculations!V689</f>
        <v>29.840761976470588</v>
      </c>
      <c r="P54" s="55">
        <f>Calculations!O689</f>
        <v>1.5084971262399999E-3</v>
      </c>
      <c r="Q54" s="55">
        <f>Calculations!T689</f>
        <v>0.86234329516949626</v>
      </c>
      <c r="R54" s="55">
        <f>Calculations!M689</f>
        <v>0</v>
      </c>
      <c r="S54" s="55">
        <f>Calculations!R689</f>
        <v>0</v>
      </c>
      <c r="T54" s="55">
        <f>Calculations!AD689</f>
        <v>0</v>
      </c>
      <c r="U54" s="55">
        <f>Calculations!AE689</f>
        <v>0</v>
      </c>
      <c r="V54" s="55">
        <f>Calculations!AB689</f>
        <v>0</v>
      </c>
      <c r="W54" s="55">
        <f>Calculations!AC689</f>
        <v>0</v>
      </c>
      <c r="X54" s="55">
        <f>Calculations!Z689</f>
        <v>0</v>
      </c>
      <c r="Y54" s="55">
        <f>Calculations!AA689</f>
        <v>0</v>
      </c>
      <c r="Z54" s="55">
        <f>Calculations!AF689</f>
        <v>2.1812240716900001E-3</v>
      </c>
      <c r="AA54" s="55">
        <f>Calculations!AG689</f>
        <v>1.2469125202595326</v>
      </c>
      <c r="AB54" s="50" t="s">
        <v>1435</v>
      </c>
      <c r="AC54" s="50" t="s">
        <v>1438</v>
      </c>
      <c r="AD54" s="33" t="s">
        <v>1434</v>
      </c>
      <c r="AE54" s="31" t="s">
        <v>1437</v>
      </c>
      <c r="AF54" s="51" t="s">
        <v>1445</v>
      </c>
      <c r="AG54" s="51" t="s">
        <v>1449</v>
      </c>
      <c r="AH54" s="13"/>
    </row>
    <row r="55" spans="2:34" x14ac:dyDescent="0.25">
      <c r="B55" s="13" t="str">
        <f>Calculations!A278</f>
        <v>SIS006</v>
      </c>
      <c r="C55" s="31" t="str">
        <f>Calculations!B278</f>
        <v>Former South Shields Library</v>
      </c>
      <c r="D55" s="13" t="str">
        <f>Calculations!C278</f>
        <v>Housing</v>
      </c>
      <c r="E55" s="55">
        <f>Calculations!D278</f>
        <v>0.34042699999999998</v>
      </c>
      <c r="F55" s="55">
        <f>Calculations!H278</f>
        <v>0.34042699999999998</v>
      </c>
      <c r="G55" s="55">
        <f>Calculations!L278</f>
        <v>100</v>
      </c>
      <c r="H55" s="55">
        <f>Calculations!G278</f>
        <v>0</v>
      </c>
      <c r="I55" s="55">
        <f>Calculations!K278</f>
        <v>0</v>
      </c>
      <c r="J55" s="55">
        <f>Calculations!F278</f>
        <v>0</v>
      </c>
      <c r="K55" s="55">
        <f>Calculations!J278</f>
        <v>0</v>
      </c>
      <c r="L55" s="55">
        <f>Calculations!E278</f>
        <v>0</v>
      </c>
      <c r="M55" s="55">
        <f>Calculations!I278</f>
        <v>0</v>
      </c>
      <c r="N55" s="55">
        <f>Calculations!Q278</f>
        <v>2.8974110680758003E-2</v>
      </c>
      <c r="O55" s="55">
        <f>Calculations!V278</f>
        <v>8.5111083083180841</v>
      </c>
      <c r="P55" s="55">
        <f>Calculations!O278</f>
        <v>7.5044425398580004E-3</v>
      </c>
      <c r="Q55" s="55">
        <f>Calculations!T278</f>
        <v>2.2044204895199266</v>
      </c>
      <c r="R55" s="55">
        <f>Calculations!M278</f>
        <v>9.2626192690799995E-4</v>
      </c>
      <c r="S55" s="55">
        <f>Calculations!R278</f>
        <v>0.27208826764857075</v>
      </c>
      <c r="T55" s="55">
        <f>Calculations!AD278</f>
        <v>0</v>
      </c>
      <c r="U55" s="55">
        <f>Calculations!AE278</f>
        <v>0</v>
      </c>
      <c r="V55" s="55">
        <f>Calculations!AB278</f>
        <v>0</v>
      </c>
      <c r="W55" s="55">
        <f>Calculations!AC278</f>
        <v>0</v>
      </c>
      <c r="X55" s="55">
        <f>Calculations!Z278</f>
        <v>0</v>
      </c>
      <c r="Y55" s="55">
        <f>Calculations!AA278</f>
        <v>0</v>
      </c>
      <c r="Z55" s="55">
        <f>Calculations!AF278</f>
        <v>0</v>
      </c>
      <c r="AA55" s="55">
        <f>Calculations!AG278</f>
        <v>0</v>
      </c>
      <c r="AB55" s="50" t="s">
        <v>1435</v>
      </c>
      <c r="AC55" s="50" t="s">
        <v>1438</v>
      </c>
      <c r="AD55" s="33" t="s">
        <v>1434</v>
      </c>
      <c r="AE55" s="31" t="s">
        <v>1437</v>
      </c>
      <c r="AF55" s="42" t="s">
        <v>1445</v>
      </c>
      <c r="AG55" s="42" t="s">
        <v>1449</v>
      </c>
      <c r="AH55" s="13"/>
    </row>
    <row r="56" spans="2:34" ht="25" x14ac:dyDescent="0.25">
      <c r="B56" s="34" t="str">
        <f>Calculations!A674</f>
        <v>SIS007</v>
      </c>
      <c r="C56" s="54" t="str">
        <f>Calculations!B674</f>
        <v>Land at Winchester Street / Fowler Street</v>
      </c>
      <c r="D56" s="13" t="str">
        <f>Calculations!C674</f>
        <v>Housing</v>
      </c>
      <c r="E56" s="55">
        <f>Calculations!D674</f>
        <v>0.87461800000000001</v>
      </c>
      <c r="F56" s="55">
        <f>Calculations!H674</f>
        <v>0.87461800000000001</v>
      </c>
      <c r="G56" s="55">
        <f>Calculations!L674</f>
        <v>100</v>
      </c>
      <c r="H56" s="55">
        <f>Calculations!G674</f>
        <v>0</v>
      </c>
      <c r="I56" s="55">
        <f>Calculations!K674</f>
        <v>0</v>
      </c>
      <c r="J56" s="55">
        <f>Calculations!F674</f>
        <v>0</v>
      </c>
      <c r="K56" s="55">
        <f>Calculations!J674</f>
        <v>0</v>
      </c>
      <c r="L56" s="55">
        <f>Calculations!E674</f>
        <v>0</v>
      </c>
      <c r="M56" s="55">
        <f>Calculations!I674</f>
        <v>0</v>
      </c>
      <c r="N56" s="55">
        <f>Calculations!Q674</f>
        <v>0</v>
      </c>
      <c r="O56" s="55">
        <f>Calculations!V674</f>
        <v>0</v>
      </c>
      <c r="P56" s="55">
        <f>Calculations!O674</f>
        <v>0</v>
      </c>
      <c r="Q56" s="55">
        <f>Calculations!T674</f>
        <v>0</v>
      </c>
      <c r="R56" s="55">
        <f>Calculations!M674</f>
        <v>0</v>
      </c>
      <c r="S56" s="55">
        <f>Calculations!R674</f>
        <v>0</v>
      </c>
      <c r="T56" s="55">
        <f>Calculations!AD674</f>
        <v>0</v>
      </c>
      <c r="U56" s="55">
        <f>Calculations!AE674</f>
        <v>0</v>
      </c>
      <c r="V56" s="55">
        <f>Calculations!AB674</f>
        <v>0</v>
      </c>
      <c r="W56" s="55">
        <f>Calculations!AC674</f>
        <v>0</v>
      </c>
      <c r="X56" s="55">
        <f>Calculations!Z674</f>
        <v>0</v>
      </c>
      <c r="Y56" s="55">
        <f>Calculations!AA674</f>
        <v>0</v>
      </c>
      <c r="Z56" s="55">
        <f>Calculations!AF674</f>
        <v>0</v>
      </c>
      <c r="AA56" s="55">
        <f>Calculations!AG674</f>
        <v>0</v>
      </c>
      <c r="AB56" s="50" t="s">
        <v>1435</v>
      </c>
      <c r="AC56" s="50" t="s">
        <v>1438</v>
      </c>
      <c r="AD56" s="33" t="s">
        <v>1434</v>
      </c>
      <c r="AE56" s="31" t="s">
        <v>1442</v>
      </c>
      <c r="AF56" s="42" t="s">
        <v>1446</v>
      </c>
      <c r="AG56" s="44" t="s">
        <v>1450</v>
      </c>
      <c r="AH56" s="13"/>
    </row>
    <row r="57" spans="2:34" ht="25" x14ac:dyDescent="0.25">
      <c r="B57" s="34" t="str">
        <f>Calculations!A695</f>
        <v>SIS009</v>
      </c>
      <c r="C57" s="54" t="str">
        <f>Calculations!B695</f>
        <v>Land at Fowler Street / Thomas Street</v>
      </c>
      <c r="D57" s="13" t="str">
        <f>Calculations!C695</f>
        <v>Housing</v>
      </c>
      <c r="E57" s="55">
        <f>Calculations!D695</f>
        <v>0.29297800000000002</v>
      </c>
      <c r="F57" s="55">
        <f>Calculations!H695</f>
        <v>0.29297800000000002</v>
      </c>
      <c r="G57" s="55">
        <f>Calculations!L695</f>
        <v>100</v>
      </c>
      <c r="H57" s="55">
        <f>Calculations!G695</f>
        <v>0</v>
      </c>
      <c r="I57" s="55">
        <f>Calculations!K695</f>
        <v>0</v>
      </c>
      <c r="J57" s="55">
        <f>Calculations!F695</f>
        <v>0</v>
      </c>
      <c r="K57" s="55">
        <f>Calculations!J695</f>
        <v>0</v>
      </c>
      <c r="L57" s="55">
        <f>Calculations!E695</f>
        <v>0</v>
      </c>
      <c r="M57" s="55">
        <f>Calculations!I695</f>
        <v>0</v>
      </c>
      <c r="N57" s="55">
        <f>Calculations!Q695</f>
        <v>0</v>
      </c>
      <c r="O57" s="55">
        <f>Calculations!V695</f>
        <v>0</v>
      </c>
      <c r="P57" s="55">
        <f>Calculations!O695</f>
        <v>0</v>
      </c>
      <c r="Q57" s="55">
        <f>Calculations!T695</f>
        <v>0</v>
      </c>
      <c r="R57" s="55">
        <f>Calculations!M695</f>
        <v>0</v>
      </c>
      <c r="S57" s="55">
        <f>Calculations!R695</f>
        <v>0</v>
      </c>
      <c r="T57" s="55">
        <f>Calculations!AD695</f>
        <v>0</v>
      </c>
      <c r="U57" s="55">
        <f>Calculations!AE695</f>
        <v>0</v>
      </c>
      <c r="V57" s="55">
        <f>Calculations!AB695</f>
        <v>0</v>
      </c>
      <c r="W57" s="55">
        <f>Calculations!AC695</f>
        <v>0</v>
      </c>
      <c r="X57" s="55">
        <f>Calculations!Z695</f>
        <v>0</v>
      </c>
      <c r="Y57" s="55">
        <f>Calculations!AA695</f>
        <v>0</v>
      </c>
      <c r="Z57" s="55">
        <f>Calculations!AF695</f>
        <v>0</v>
      </c>
      <c r="AA57" s="55">
        <f>Calculations!AG695</f>
        <v>0</v>
      </c>
      <c r="AB57" s="50" t="s">
        <v>1435</v>
      </c>
      <c r="AC57" s="50" t="s">
        <v>1438</v>
      </c>
      <c r="AD57" s="33" t="s">
        <v>1434</v>
      </c>
      <c r="AE57" s="31" t="s">
        <v>1442</v>
      </c>
      <c r="AF57" s="42" t="s">
        <v>1446</v>
      </c>
      <c r="AG57" s="51" t="s">
        <v>1450</v>
      </c>
      <c r="AH57" s="13"/>
    </row>
    <row r="58" spans="2:34" ht="25" x14ac:dyDescent="0.25">
      <c r="B58" s="13" t="str">
        <f>Calculations!A287</f>
        <v>SIS018</v>
      </c>
      <c r="C58" s="31" t="str">
        <f>Calculations!B287</f>
        <v>Land at Chatsworth Court</v>
      </c>
      <c r="D58" s="13" t="str">
        <f>Calculations!C287</f>
        <v>Housing</v>
      </c>
      <c r="E58" s="55">
        <f>Calculations!D287</f>
        <v>8.3500699999999997E-2</v>
      </c>
      <c r="F58" s="55">
        <f>Calculations!H287</f>
        <v>8.3500699999999997E-2</v>
      </c>
      <c r="G58" s="55">
        <f>Calculations!L287</f>
        <v>100</v>
      </c>
      <c r="H58" s="55">
        <f>Calculations!G287</f>
        <v>0</v>
      </c>
      <c r="I58" s="55">
        <f>Calculations!K287</f>
        <v>0</v>
      </c>
      <c r="J58" s="55">
        <f>Calculations!F287</f>
        <v>0</v>
      </c>
      <c r="K58" s="55">
        <f>Calculations!J287</f>
        <v>0</v>
      </c>
      <c r="L58" s="55">
        <f>Calculations!E287</f>
        <v>0</v>
      </c>
      <c r="M58" s="55">
        <f>Calculations!I287</f>
        <v>0</v>
      </c>
      <c r="N58" s="55">
        <f>Calculations!Q287</f>
        <v>0</v>
      </c>
      <c r="O58" s="55">
        <f>Calculations!V287</f>
        <v>0</v>
      </c>
      <c r="P58" s="55">
        <f>Calculations!O287</f>
        <v>0</v>
      </c>
      <c r="Q58" s="55">
        <f>Calculations!T287</f>
        <v>0</v>
      </c>
      <c r="R58" s="55">
        <f>Calculations!M287</f>
        <v>0</v>
      </c>
      <c r="S58" s="55">
        <f>Calculations!R287</f>
        <v>0</v>
      </c>
      <c r="T58" s="55">
        <f>Calculations!AD287</f>
        <v>0</v>
      </c>
      <c r="U58" s="55">
        <f>Calculations!AE287</f>
        <v>0</v>
      </c>
      <c r="V58" s="55">
        <f>Calculations!AB287</f>
        <v>0</v>
      </c>
      <c r="W58" s="55">
        <f>Calculations!AC287</f>
        <v>0</v>
      </c>
      <c r="X58" s="55">
        <f>Calculations!Z287</f>
        <v>0</v>
      </c>
      <c r="Y58" s="55">
        <f>Calculations!AA287</f>
        <v>0</v>
      </c>
      <c r="Z58" s="55">
        <f>Calculations!AF287</f>
        <v>0</v>
      </c>
      <c r="AA58" s="55">
        <f>Calculations!AG287</f>
        <v>0</v>
      </c>
      <c r="AB58" s="50" t="s">
        <v>1435</v>
      </c>
      <c r="AC58" s="50" t="s">
        <v>1438</v>
      </c>
      <c r="AD58" s="33" t="s">
        <v>1434</v>
      </c>
      <c r="AE58" s="31" t="s">
        <v>1442</v>
      </c>
      <c r="AF58" s="42" t="s">
        <v>1446</v>
      </c>
      <c r="AG58" s="42" t="s">
        <v>1450</v>
      </c>
      <c r="AH58" s="13"/>
    </row>
    <row r="59" spans="2:34" ht="25" x14ac:dyDescent="0.25">
      <c r="B59" s="34" t="str">
        <f>Calculations!A697</f>
        <v>SIS062</v>
      </c>
      <c r="C59" s="54" t="str">
        <f>Calculations!B697</f>
        <v>Land at Queen St and North St car park</v>
      </c>
      <c r="D59" s="13" t="str">
        <f>Calculations!C697</f>
        <v>Housing</v>
      </c>
      <c r="E59" s="55">
        <f>Calculations!D697</f>
        <v>0.66861899999999996</v>
      </c>
      <c r="F59" s="55">
        <f>Calculations!H697</f>
        <v>0.66861899999999996</v>
      </c>
      <c r="G59" s="55">
        <f>Calculations!L697</f>
        <v>100</v>
      </c>
      <c r="H59" s="55">
        <f>Calculations!G697</f>
        <v>0</v>
      </c>
      <c r="I59" s="55">
        <f>Calculations!K697</f>
        <v>0</v>
      </c>
      <c r="J59" s="55">
        <f>Calculations!F697</f>
        <v>0</v>
      </c>
      <c r="K59" s="55">
        <f>Calculations!J697</f>
        <v>0</v>
      </c>
      <c r="L59" s="55">
        <f>Calculations!E697</f>
        <v>0</v>
      </c>
      <c r="M59" s="55">
        <f>Calculations!I697</f>
        <v>0</v>
      </c>
      <c r="N59" s="55">
        <f>Calculations!Q697</f>
        <v>0</v>
      </c>
      <c r="O59" s="55">
        <f>Calculations!V697</f>
        <v>0</v>
      </c>
      <c r="P59" s="55">
        <f>Calculations!O697</f>
        <v>0</v>
      </c>
      <c r="Q59" s="55">
        <f>Calculations!T697</f>
        <v>0</v>
      </c>
      <c r="R59" s="55">
        <f>Calculations!M697</f>
        <v>0</v>
      </c>
      <c r="S59" s="55">
        <f>Calculations!R697</f>
        <v>0</v>
      </c>
      <c r="T59" s="55">
        <f>Calculations!AD697</f>
        <v>0</v>
      </c>
      <c r="U59" s="55">
        <f>Calculations!AE697</f>
        <v>0</v>
      </c>
      <c r="V59" s="55">
        <f>Calculations!AB697</f>
        <v>0</v>
      </c>
      <c r="W59" s="55">
        <f>Calculations!AC697</f>
        <v>0</v>
      </c>
      <c r="X59" s="55">
        <f>Calculations!Z697</f>
        <v>0</v>
      </c>
      <c r="Y59" s="55">
        <f>Calculations!AA697</f>
        <v>0</v>
      </c>
      <c r="Z59" s="55">
        <f>Calculations!AF697</f>
        <v>0</v>
      </c>
      <c r="AA59" s="55">
        <f>Calculations!AG697</f>
        <v>0</v>
      </c>
      <c r="AB59" s="50" t="s">
        <v>1435</v>
      </c>
      <c r="AC59" s="50" t="s">
        <v>1438</v>
      </c>
      <c r="AD59" s="33" t="s">
        <v>1434</v>
      </c>
      <c r="AE59" s="31" t="s">
        <v>1442</v>
      </c>
      <c r="AF59" s="42" t="s">
        <v>1446</v>
      </c>
      <c r="AG59" s="44" t="s">
        <v>1450</v>
      </c>
      <c r="AH59" s="13"/>
    </row>
    <row r="60" spans="2:34" x14ac:dyDescent="0.25">
      <c r="B60" s="13" t="str">
        <f>Calculations!A319</f>
        <v>SJA008</v>
      </c>
      <c r="C60" s="31" t="str">
        <f>Calculations!B319</f>
        <v>Land at Salcombe Avenue</v>
      </c>
      <c r="D60" s="13" t="str">
        <f>Calculations!C319</f>
        <v>Housing</v>
      </c>
      <c r="E60" s="55">
        <f>Calculations!D319</f>
        <v>0.94927600000000001</v>
      </c>
      <c r="F60" s="55">
        <f>Calculations!H319</f>
        <v>0.94927600000000001</v>
      </c>
      <c r="G60" s="55">
        <f>Calculations!L319</f>
        <v>100</v>
      </c>
      <c r="H60" s="55">
        <f>Calculations!G319</f>
        <v>0</v>
      </c>
      <c r="I60" s="55">
        <f>Calculations!K319</f>
        <v>0</v>
      </c>
      <c r="J60" s="55">
        <f>Calculations!F319</f>
        <v>0</v>
      </c>
      <c r="K60" s="55">
        <f>Calculations!J319</f>
        <v>0</v>
      </c>
      <c r="L60" s="55">
        <f>Calculations!E319</f>
        <v>0</v>
      </c>
      <c r="M60" s="55">
        <f>Calculations!I319</f>
        <v>0</v>
      </c>
      <c r="N60" s="55">
        <f>Calculations!Q319</f>
        <v>0.25917437684839001</v>
      </c>
      <c r="O60" s="55">
        <f>Calculations!V319</f>
        <v>27.302320594683739</v>
      </c>
      <c r="P60" s="55">
        <f>Calculations!O319</f>
        <v>6.3392486193899998E-3</v>
      </c>
      <c r="Q60" s="55">
        <f>Calculations!T319</f>
        <v>0.66779826092622163</v>
      </c>
      <c r="R60" s="55">
        <f>Calculations!M319</f>
        <v>0</v>
      </c>
      <c r="S60" s="55">
        <f>Calculations!R319</f>
        <v>0</v>
      </c>
      <c r="T60" s="55">
        <f>Calculations!AD319</f>
        <v>0</v>
      </c>
      <c r="U60" s="55">
        <f>Calculations!AE319</f>
        <v>0</v>
      </c>
      <c r="V60" s="55">
        <f>Calculations!AB319</f>
        <v>0</v>
      </c>
      <c r="W60" s="55">
        <f>Calculations!AC319</f>
        <v>0</v>
      </c>
      <c r="X60" s="55">
        <f>Calculations!Z319</f>
        <v>0</v>
      </c>
      <c r="Y60" s="55">
        <f>Calculations!AA319</f>
        <v>0</v>
      </c>
      <c r="Z60" s="55">
        <f>Calculations!AF319</f>
        <v>0</v>
      </c>
      <c r="AA60" s="55">
        <f>Calculations!AG319</f>
        <v>0</v>
      </c>
      <c r="AB60" s="50" t="s">
        <v>1435</v>
      </c>
      <c r="AC60" s="50" t="s">
        <v>1438</v>
      </c>
      <c r="AD60" s="33" t="s">
        <v>1434</v>
      </c>
      <c r="AE60" s="31" t="s">
        <v>1437</v>
      </c>
      <c r="AF60" s="42" t="s">
        <v>1445</v>
      </c>
      <c r="AG60" s="42" t="s">
        <v>1449</v>
      </c>
      <c r="AH60" s="13"/>
    </row>
    <row r="61" spans="2:34" x14ac:dyDescent="0.25">
      <c r="B61" s="13" t="str">
        <f>Calculations!A323</f>
        <v>SJA013</v>
      </c>
      <c r="C61" s="31" t="str">
        <f>Calculations!B323</f>
        <v>Perth Green Youth Centre</v>
      </c>
      <c r="D61" s="13" t="str">
        <f>Calculations!C323</f>
        <v>Housing</v>
      </c>
      <c r="E61" s="55">
        <f>Calculations!D323</f>
        <v>1.2153099999999999</v>
      </c>
      <c r="F61" s="55">
        <f>Calculations!H323</f>
        <v>1.2153099999999999</v>
      </c>
      <c r="G61" s="55">
        <f>Calculations!L323</f>
        <v>100</v>
      </c>
      <c r="H61" s="55">
        <f>Calculations!G323</f>
        <v>0</v>
      </c>
      <c r="I61" s="55">
        <f>Calculations!K323</f>
        <v>0</v>
      </c>
      <c r="J61" s="55">
        <f>Calculations!F323</f>
        <v>0</v>
      </c>
      <c r="K61" s="55">
        <f>Calculations!J323</f>
        <v>0</v>
      </c>
      <c r="L61" s="55">
        <f>Calculations!E323</f>
        <v>0</v>
      </c>
      <c r="M61" s="55">
        <f>Calculations!I323</f>
        <v>0</v>
      </c>
      <c r="N61" s="55">
        <f>Calculations!Q323</f>
        <v>5.366394E-2</v>
      </c>
      <c r="O61" s="55">
        <f>Calculations!V323</f>
        <v>4.4156585562531374</v>
      </c>
      <c r="P61" s="55">
        <f>Calculations!O323</f>
        <v>1.9599999999999999E-2</v>
      </c>
      <c r="Q61" s="55">
        <f>Calculations!T323</f>
        <v>1.6127572388937801</v>
      </c>
      <c r="R61" s="55">
        <f>Calculations!M323</f>
        <v>1.6799999999999999E-2</v>
      </c>
      <c r="S61" s="55">
        <f>Calculations!R323</f>
        <v>1.3823633476232402</v>
      </c>
      <c r="T61" s="55">
        <f>Calculations!AD323</f>
        <v>0</v>
      </c>
      <c r="U61" s="55">
        <f>Calculations!AE323</f>
        <v>0</v>
      </c>
      <c r="V61" s="55">
        <f>Calculations!AB323</f>
        <v>0</v>
      </c>
      <c r="W61" s="55">
        <f>Calculations!AC323</f>
        <v>0</v>
      </c>
      <c r="X61" s="55">
        <f>Calculations!Z323</f>
        <v>0</v>
      </c>
      <c r="Y61" s="55">
        <f>Calculations!AA323</f>
        <v>0</v>
      </c>
      <c r="Z61" s="55">
        <f>Calculations!AF323</f>
        <v>0</v>
      </c>
      <c r="AA61" s="55">
        <f>Calculations!AG323</f>
        <v>0</v>
      </c>
      <c r="AB61" s="50" t="s">
        <v>1435</v>
      </c>
      <c r="AC61" s="50" t="s">
        <v>1438</v>
      </c>
      <c r="AD61" s="33" t="s">
        <v>1434</v>
      </c>
      <c r="AE61" s="31" t="s">
        <v>1437</v>
      </c>
      <c r="AF61" s="42" t="s">
        <v>1445</v>
      </c>
      <c r="AG61" s="42" t="s">
        <v>1449</v>
      </c>
      <c r="AH61" s="13"/>
    </row>
    <row r="62" spans="2:34" x14ac:dyDescent="0.25">
      <c r="B62" s="13" t="str">
        <f>Calculations!A329</f>
        <v>SJA019</v>
      </c>
      <c r="C62" s="31" t="str">
        <f>Calculations!B329</f>
        <v>Land at previously Martin Hall</v>
      </c>
      <c r="D62" s="13" t="str">
        <f>Calculations!C329</f>
        <v>Housing</v>
      </c>
      <c r="E62" s="55">
        <f>Calculations!D329</f>
        <v>0.39907100000000001</v>
      </c>
      <c r="F62" s="55">
        <f>Calculations!H329</f>
        <v>0.39907100000000001</v>
      </c>
      <c r="G62" s="55">
        <f>Calculations!L329</f>
        <v>100</v>
      </c>
      <c r="H62" s="55">
        <f>Calculations!G329</f>
        <v>0</v>
      </c>
      <c r="I62" s="55">
        <f>Calculations!K329</f>
        <v>0</v>
      </c>
      <c r="J62" s="55">
        <f>Calculations!F329</f>
        <v>0</v>
      </c>
      <c r="K62" s="55">
        <f>Calculations!J329</f>
        <v>0</v>
      </c>
      <c r="L62" s="55">
        <f>Calculations!E329</f>
        <v>0</v>
      </c>
      <c r="M62" s="55">
        <f>Calculations!I329</f>
        <v>0</v>
      </c>
      <c r="N62" s="55">
        <f>Calculations!Q329</f>
        <v>2.8400000000000002E-2</v>
      </c>
      <c r="O62" s="55">
        <f>Calculations!V329</f>
        <v>7.116528136597247</v>
      </c>
      <c r="P62" s="55">
        <f>Calculations!O329</f>
        <v>0</v>
      </c>
      <c r="Q62" s="55">
        <f>Calculations!T329</f>
        <v>0</v>
      </c>
      <c r="R62" s="55">
        <f>Calculations!M329</f>
        <v>0</v>
      </c>
      <c r="S62" s="55">
        <f>Calculations!R329</f>
        <v>0</v>
      </c>
      <c r="T62" s="55">
        <f>Calculations!AD329</f>
        <v>0</v>
      </c>
      <c r="U62" s="55">
        <f>Calculations!AE329</f>
        <v>0</v>
      </c>
      <c r="V62" s="55">
        <f>Calculations!AB329</f>
        <v>0</v>
      </c>
      <c r="W62" s="55">
        <f>Calculations!AC329</f>
        <v>0</v>
      </c>
      <c r="X62" s="55">
        <f>Calculations!Z329</f>
        <v>0</v>
      </c>
      <c r="Y62" s="55">
        <f>Calculations!AA329</f>
        <v>0</v>
      </c>
      <c r="Z62" s="55">
        <f>Calculations!AF329</f>
        <v>0</v>
      </c>
      <c r="AA62" s="55">
        <f>Calculations!AG329</f>
        <v>0</v>
      </c>
      <c r="AB62" s="50" t="s">
        <v>1435</v>
      </c>
      <c r="AC62" s="50" t="s">
        <v>1438</v>
      </c>
      <c r="AD62" s="33" t="s">
        <v>1434</v>
      </c>
      <c r="AE62" s="31" t="s">
        <v>1437</v>
      </c>
      <c r="AF62" s="42" t="s">
        <v>1445</v>
      </c>
      <c r="AG62" s="42" t="s">
        <v>1449</v>
      </c>
      <c r="AH62" s="13"/>
    </row>
    <row r="63" spans="2:34" x14ac:dyDescent="0.25">
      <c r="B63" s="13" t="str">
        <f>Calculations!A330</f>
        <v>SJA020</v>
      </c>
      <c r="C63" s="31" t="str">
        <f>Calculations!B330</f>
        <v>Land at previously Nolan Hall</v>
      </c>
      <c r="D63" s="13" t="str">
        <f>Calculations!C330</f>
        <v>Housing</v>
      </c>
      <c r="E63" s="55">
        <f>Calculations!D330</f>
        <v>0.45725399999999999</v>
      </c>
      <c r="F63" s="55">
        <f>Calculations!H330</f>
        <v>0.45725399999999999</v>
      </c>
      <c r="G63" s="55">
        <f>Calculations!L330</f>
        <v>100</v>
      </c>
      <c r="H63" s="55">
        <f>Calculations!G330</f>
        <v>0</v>
      </c>
      <c r="I63" s="55">
        <f>Calculations!K330</f>
        <v>0</v>
      </c>
      <c r="J63" s="55">
        <f>Calculations!F330</f>
        <v>0</v>
      </c>
      <c r="K63" s="55">
        <f>Calculations!J330</f>
        <v>0</v>
      </c>
      <c r="L63" s="55">
        <f>Calculations!E330</f>
        <v>0</v>
      </c>
      <c r="M63" s="55">
        <f>Calculations!I330</f>
        <v>0</v>
      </c>
      <c r="N63" s="55">
        <f>Calculations!Q330</f>
        <v>5.1753121306299998E-2</v>
      </c>
      <c r="O63" s="55">
        <f>Calculations!V330</f>
        <v>11.318243537792998</v>
      </c>
      <c r="P63" s="55">
        <f>Calculations!O330</f>
        <v>5.5469231740000002E-4</v>
      </c>
      <c r="Q63" s="55">
        <f>Calculations!T330</f>
        <v>0.12130945107095839</v>
      </c>
      <c r="R63" s="55">
        <f>Calculations!M330</f>
        <v>0</v>
      </c>
      <c r="S63" s="55">
        <f>Calculations!R330</f>
        <v>0</v>
      </c>
      <c r="T63" s="55">
        <f>Calculations!AD330</f>
        <v>0</v>
      </c>
      <c r="U63" s="55">
        <f>Calculations!AE330</f>
        <v>0</v>
      </c>
      <c r="V63" s="55">
        <f>Calculations!AB330</f>
        <v>0</v>
      </c>
      <c r="W63" s="55">
        <f>Calculations!AC330</f>
        <v>0</v>
      </c>
      <c r="X63" s="55">
        <f>Calculations!Z330</f>
        <v>0</v>
      </c>
      <c r="Y63" s="55">
        <f>Calculations!AA330</f>
        <v>0</v>
      </c>
      <c r="Z63" s="55">
        <f>Calculations!AF330</f>
        <v>0</v>
      </c>
      <c r="AA63" s="55">
        <f>Calculations!AG330</f>
        <v>0</v>
      </c>
      <c r="AB63" s="50" t="s">
        <v>1435</v>
      </c>
      <c r="AC63" s="50" t="s">
        <v>1438</v>
      </c>
      <c r="AD63" s="33" t="s">
        <v>1434</v>
      </c>
      <c r="AE63" s="31" t="s">
        <v>1437</v>
      </c>
      <c r="AF63" s="51" t="s">
        <v>1445</v>
      </c>
      <c r="AG63" s="51" t="s">
        <v>1449</v>
      </c>
      <c r="AH63" s="13"/>
    </row>
    <row r="64" spans="2:34" x14ac:dyDescent="0.25">
      <c r="B64" s="34" t="str">
        <f>Calculations!A691</f>
        <v>SJA021</v>
      </c>
      <c r="C64" s="31" t="str">
        <f>Calculations!B691</f>
        <v>Land at Leamside</v>
      </c>
      <c r="D64" s="13" t="str">
        <f>Calculations!C691</f>
        <v>Housing</v>
      </c>
      <c r="E64" s="55">
        <f>Calculations!D691</f>
        <v>0.37312499999999998</v>
      </c>
      <c r="F64" s="55">
        <f>Calculations!H691</f>
        <v>0.37312499999999998</v>
      </c>
      <c r="G64" s="55">
        <f>Calculations!L691</f>
        <v>100</v>
      </c>
      <c r="H64" s="55">
        <f>Calculations!G691</f>
        <v>0</v>
      </c>
      <c r="I64" s="55">
        <f>Calculations!K691</f>
        <v>0</v>
      </c>
      <c r="J64" s="55">
        <f>Calculations!F691</f>
        <v>0</v>
      </c>
      <c r="K64" s="55">
        <f>Calculations!J691</f>
        <v>0</v>
      </c>
      <c r="L64" s="55">
        <f>Calculations!E691</f>
        <v>0</v>
      </c>
      <c r="M64" s="55">
        <f>Calculations!I691</f>
        <v>0</v>
      </c>
      <c r="N64" s="55">
        <f>Calculations!Q691</f>
        <v>3.2106695604200002E-4</v>
      </c>
      <c r="O64" s="55">
        <f>Calculations!V691</f>
        <v>8.6048095421641546E-2</v>
      </c>
      <c r="P64" s="55">
        <f>Calculations!O691</f>
        <v>0</v>
      </c>
      <c r="Q64" s="55">
        <f>Calculations!T691</f>
        <v>0</v>
      </c>
      <c r="R64" s="55">
        <f>Calculations!M691</f>
        <v>0</v>
      </c>
      <c r="S64" s="55">
        <f>Calculations!R691</f>
        <v>0</v>
      </c>
      <c r="T64" s="55">
        <f>Calculations!AD691</f>
        <v>0</v>
      </c>
      <c r="U64" s="55">
        <f>Calculations!AE691</f>
        <v>0</v>
      </c>
      <c r="V64" s="55">
        <f>Calculations!AB691</f>
        <v>0</v>
      </c>
      <c r="W64" s="55">
        <f>Calculations!AC691</f>
        <v>0</v>
      </c>
      <c r="X64" s="55">
        <f>Calculations!Z691</f>
        <v>0</v>
      </c>
      <c r="Y64" s="55">
        <f>Calculations!AA691</f>
        <v>0</v>
      </c>
      <c r="Z64" s="55">
        <f>Calculations!AF691</f>
        <v>0</v>
      </c>
      <c r="AA64" s="55">
        <f>Calculations!AG691</f>
        <v>0</v>
      </c>
      <c r="AB64" s="50" t="s">
        <v>1435</v>
      </c>
      <c r="AC64" s="50" t="s">
        <v>1438</v>
      </c>
      <c r="AD64" s="33" t="s">
        <v>1434</v>
      </c>
      <c r="AE64" s="31" t="s">
        <v>1437</v>
      </c>
      <c r="AF64" s="42" t="s">
        <v>1445</v>
      </c>
      <c r="AG64" s="44" t="s">
        <v>1449</v>
      </c>
      <c r="AH64" s="13"/>
    </row>
    <row r="65" spans="2:34" x14ac:dyDescent="0.25">
      <c r="B65" s="13" t="str">
        <f>Calculations!A357</f>
        <v>SJA049</v>
      </c>
      <c r="C65" s="31" t="str">
        <f>Calculations!B357</f>
        <v>Land at Falmouth Drive</v>
      </c>
      <c r="D65" s="13" t="str">
        <f>Calculations!C357</f>
        <v>Housing</v>
      </c>
      <c r="E65" s="55">
        <f>Calculations!D357</f>
        <v>1.33114</v>
      </c>
      <c r="F65" s="55">
        <f>Calculations!H357</f>
        <v>1.33114</v>
      </c>
      <c r="G65" s="55">
        <f>Calculations!L357</f>
        <v>100</v>
      </c>
      <c r="H65" s="55">
        <f>Calculations!G357</f>
        <v>0</v>
      </c>
      <c r="I65" s="55">
        <f>Calculations!K357</f>
        <v>0</v>
      </c>
      <c r="J65" s="55">
        <f>Calculations!F357</f>
        <v>0</v>
      </c>
      <c r="K65" s="55">
        <f>Calculations!J357</f>
        <v>0</v>
      </c>
      <c r="L65" s="55">
        <f>Calculations!E357</f>
        <v>0</v>
      </c>
      <c r="M65" s="55">
        <f>Calculations!I357</f>
        <v>0</v>
      </c>
      <c r="N65" s="55">
        <f>Calculations!Q357</f>
        <v>2.7579341997299999E-4</v>
      </c>
      <c r="O65" s="55">
        <f>Calculations!V357</f>
        <v>2.071858857618282E-2</v>
      </c>
      <c r="P65" s="55">
        <f>Calculations!O357</f>
        <v>0</v>
      </c>
      <c r="Q65" s="55">
        <f>Calculations!T357</f>
        <v>0</v>
      </c>
      <c r="R65" s="55">
        <f>Calculations!M357</f>
        <v>0</v>
      </c>
      <c r="S65" s="55">
        <f>Calculations!R357</f>
        <v>0</v>
      </c>
      <c r="T65" s="55">
        <f>Calculations!AD357</f>
        <v>0</v>
      </c>
      <c r="U65" s="55">
        <f>Calculations!AE357</f>
        <v>0</v>
      </c>
      <c r="V65" s="55">
        <f>Calculations!AB357</f>
        <v>0</v>
      </c>
      <c r="W65" s="55">
        <f>Calculations!AC357</f>
        <v>0</v>
      </c>
      <c r="X65" s="55">
        <f>Calculations!Z357</f>
        <v>0</v>
      </c>
      <c r="Y65" s="55">
        <f>Calculations!AA357</f>
        <v>0</v>
      </c>
      <c r="Z65" s="55">
        <f>Calculations!AF357</f>
        <v>0</v>
      </c>
      <c r="AA65" s="55">
        <f>Calculations!AG357</f>
        <v>0</v>
      </c>
      <c r="AB65" s="50" t="s">
        <v>1435</v>
      </c>
      <c r="AC65" s="50" t="s">
        <v>1438</v>
      </c>
      <c r="AD65" s="33" t="s">
        <v>1434</v>
      </c>
      <c r="AE65" s="31" t="s">
        <v>1437</v>
      </c>
      <c r="AF65" s="42" t="s">
        <v>1445</v>
      </c>
      <c r="AG65" s="42" t="s">
        <v>1449</v>
      </c>
      <c r="AH65" s="13"/>
    </row>
    <row r="66" spans="2:34" x14ac:dyDescent="0.25">
      <c r="B66" s="13" t="str">
        <f>Calculations!A361</f>
        <v>SJA053</v>
      </c>
      <c r="C66" s="31" t="str">
        <f>Calculations!B361</f>
        <v>Open space (Peel Gardens)</v>
      </c>
      <c r="D66" s="13" t="str">
        <f>Calculations!C361</f>
        <v>Housing</v>
      </c>
      <c r="E66" s="55">
        <f>Calculations!D361</f>
        <v>0.236599</v>
      </c>
      <c r="F66" s="55">
        <f>Calculations!H361</f>
        <v>0.236599</v>
      </c>
      <c r="G66" s="55">
        <f>Calculations!L361</f>
        <v>100</v>
      </c>
      <c r="H66" s="55">
        <f>Calculations!G361</f>
        <v>0</v>
      </c>
      <c r="I66" s="55">
        <f>Calculations!K361</f>
        <v>0</v>
      </c>
      <c r="J66" s="55">
        <f>Calculations!F361</f>
        <v>0</v>
      </c>
      <c r="K66" s="55">
        <f>Calculations!J361</f>
        <v>0</v>
      </c>
      <c r="L66" s="55">
        <f>Calculations!E361</f>
        <v>0</v>
      </c>
      <c r="M66" s="55">
        <f>Calculations!I361</f>
        <v>0</v>
      </c>
      <c r="N66" s="55">
        <f>Calculations!Q361</f>
        <v>3.5340080000099999E-2</v>
      </c>
      <c r="O66" s="55">
        <f>Calculations!V361</f>
        <v>14.936698802657661</v>
      </c>
      <c r="P66" s="55">
        <f>Calculations!O361</f>
        <v>0</v>
      </c>
      <c r="Q66" s="55">
        <f>Calculations!T361</f>
        <v>0</v>
      </c>
      <c r="R66" s="55">
        <f>Calculations!M361</f>
        <v>0</v>
      </c>
      <c r="S66" s="55">
        <f>Calculations!R361</f>
        <v>0</v>
      </c>
      <c r="T66" s="55">
        <f>Calculations!AD361</f>
        <v>0</v>
      </c>
      <c r="U66" s="55">
        <f>Calculations!AE361</f>
        <v>0</v>
      </c>
      <c r="V66" s="55">
        <f>Calculations!AB361</f>
        <v>0</v>
      </c>
      <c r="W66" s="55">
        <f>Calculations!AC361</f>
        <v>0</v>
      </c>
      <c r="X66" s="55">
        <f>Calculations!Z361</f>
        <v>0</v>
      </c>
      <c r="Y66" s="55">
        <f>Calculations!AA361</f>
        <v>0</v>
      </c>
      <c r="Z66" s="55">
        <f>Calculations!AF361</f>
        <v>0</v>
      </c>
      <c r="AA66" s="55">
        <f>Calculations!AG361</f>
        <v>0</v>
      </c>
      <c r="AB66" s="50" t="s">
        <v>1435</v>
      </c>
      <c r="AC66" s="50" t="s">
        <v>1438</v>
      </c>
      <c r="AD66" s="33" t="s">
        <v>1434</v>
      </c>
      <c r="AE66" s="31" t="s">
        <v>1437</v>
      </c>
      <c r="AF66" s="42" t="s">
        <v>1445</v>
      </c>
      <c r="AG66" s="42" t="s">
        <v>1449</v>
      </c>
      <c r="AH66" s="13"/>
    </row>
    <row r="67" spans="2:34" x14ac:dyDescent="0.25">
      <c r="B67" s="13" t="str">
        <f>Calculations!A380</f>
        <v>SJA072</v>
      </c>
      <c r="C67" s="31" t="str">
        <f>Calculations!B380</f>
        <v>Land at Shaftesbury Avenue</v>
      </c>
      <c r="D67" s="13" t="str">
        <f>Calculations!C380</f>
        <v>Housing</v>
      </c>
      <c r="E67" s="55">
        <f>Calculations!D380</f>
        <v>2.1301100000000002</v>
      </c>
      <c r="F67" s="55">
        <f>Calculations!H380</f>
        <v>2.1301100000000002</v>
      </c>
      <c r="G67" s="55">
        <f>Calculations!L380</f>
        <v>100</v>
      </c>
      <c r="H67" s="55">
        <f>Calculations!G380</f>
        <v>0</v>
      </c>
      <c r="I67" s="55">
        <f>Calculations!K380</f>
        <v>0</v>
      </c>
      <c r="J67" s="55">
        <f>Calculations!F380</f>
        <v>0</v>
      </c>
      <c r="K67" s="55">
        <f>Calculations!J380</f>
        <v>0</v>
      </c>
      <c r="L67" s="55">
        <f>Calculations!E380</f>
        <v>0</v>
      </c>
      <c r="M67" s="55">
        <f>Calculations!I380</f>
        <v>0</v>
      </c>
      <c r="N67" s="55">
        <f>Calculations!Q380</f>
        <v>0.4836358647606</v>
      </c>
      <c r="O67" s="55">
        <f>Calculations!V380</f>
        <v>22.704736598607582</v>
      </c>
      <c r="P67" s="55">
        <f>Calculations!O380</f>
        <v>0.11339561629360001</v>
      </c>
      <c r="Q67" s="55">
        <f>Calculations!T380</f>
        <v>5.323462933538643</v>
      </c>
      <c r="R67" s="55">
        <f>Calculations!M380</f>
        <v>2.3230179999200001E-2</v>
      </c>
      <c r="S67" s="55">
        <f>Calculations!R380</f>
        <v>1.0905624591781644</v>
      </c>
      <c r="T67" s="55">
        <f>Calculations!AD380</f>
        <v>0</v>
      </c>
      <c r="U67" s="55">
        <f>Calculations!AE380</f>
        <v>0</v>
      </c>
      <c r="V67" s="55">
        <f>Calculations!AB380</f>
        <v>0</v>
      </c>
      <c r="W67" s="55">
        <f>Calculations!AC380</f>
        <v>0</v>
      </c>
      <c r="X67" s="55">
        <f>Calculations!Z380</f>
        <v>0</v>
      </c>
      <c r="Y67" s="55">
        <f>Calculations!AA380</f>
        <v>0</v>
      </c>
      <c r="Z67" s="55">
        <f>Calculations!AF380</f>
        <v>0</v>
      </c>
      <c r="AA67" s="55">
        <f>Calculations!AG380</f>
        <v>0</v>
      </c>
      <c r="AB67" s="50" t="s">
        <v>1435</v>
      </c>
      <c r="AC67" s="50" t="s">
        <v>1438</v>
      </c>
      <c r="AD67" s="33" t="s">
        <v>1434</v>
      </c>
      <c r="AE67" s="31" t="s">
        <v>1437</v>
      </c>
      <c r="AF67" s="51" t="s">
        <v>1445</v>
      </c>
      <c r="AG67" s="51" t="s">
        <v>1449</v>
      </c>
      <c r="AH67" s="13"/>
    </row>
    <row r="68" spans="2:34" x14ac:dyDescent="0.25">
      <c r="B68" s="34" t="str">
        <f>Calculations!A688</f>
        <v>SJA103</v>
      </c>
      <c r="C68" s="54" t="str">
        <f>Calculations!B688</f>
        <v>Land at Kirkstone Avenue</v>
      </c>
      <c r="D68" s="13" t="str">
        <f>Calculations!C688</f>
        <v>Housing</v>
      </c>
      <c r="E68" s="55">
        <f>Calculations!D688</f>
        <v>9.0263399999999994E-2</v>
      </c>
      <c r="F68" s="55">
        <f>Calculations!H688</f>
        <v>9.0263399999999994E-2</v>
      </c>
      <c r="G68" s="55">
        <f>Calculations!L688</f>
        <v>100</v>
      </c>
      <c r="H68" s="55">
        <f>Calculations!G688</f>
        <v>0</v>
      </c>
      <c r="I68" s="55">
        <f>Calculations!K688</f>
        <v>0</v>
      </c>
      <c r="J68" s="55">
        <f>Calculations!F688</f>
        <v>0</v>
      </c>
      <c r="K68" s="55">
        <f>Calculations!J688</f>
        <v>0</v>
      </c>
      <c r="L68" s="55">
        <f>Calculations!E688</f>
        <v>0</v>
      </c>
      <c r="M68" s="55">
        <f>Calculations!I688</f>
        <v>0</v>
      </c>
      <c r="N68" s="55">
        <f>Calculations!Q688</f>
        <v>6.8600636278699995E-4</v>
      </c>
      <c r="O68" s="55">
        <f>Calculations!V688</f>
        <v>0.76000501065437376</v>
      </c>
      <c r="P68" s="55">
        <f>Calculations!O688</f>
        <v>0</v>
      </c>
      <c r="Q68" s="55">
        <f>Calculations!T688</f>
        <v>0</v>
      </c>
      <c r="R68" s="55">
        <f>Calculations!M688</f>
        <v>0</v>
      </c>
      <c r="S68" s="55">
        <f>Calculations!R688</f>
        <v>0</v>
      </c>
      <c r="T68" s="55">
        <f>Calculations!AD688</f>
        <v>0</v>
      </c>
      <c r="U68" s="55">
        <f>Calculations!AE688</f>
        <v>0</v>
      </c>
      <c r="V68" s="55">
        <f>Calculations!AB688</f>
        <v>0</v>
      </c>
      <c r="W68" s="55">
        <f>Calculations!AC688</f>
        <v>0</v>
      </c>
      <c r="X68" s="55">
        <f>Calculations!Z688</f>
        <v>0</v>
      </c>
      <c r="Y68" s="55">
        <f>Calculations!AA688</f>
        <v>0</v>
      </c>
      <c r="Z68" s="55">
        <f>Calculations!AF688</f>
        <v>0</v>
      </c>
      <c r="AA68" s="55">
        <f>Calculations!AG688</f>
        <v>0</v>
      </c>
      <c r="AB68" s="50" t="s">
        <v>1435</v>
      </c>
      <c r="AC68" s="50" t="s">
        <v>1438</v>
      </c>
      <c r="AD68" s="33" t="s">
        <v>1434</v>
      </c>
      <c r="AE68" s="31" t="s">
        <v>1437</v>
      </c>
      <c r="AF68" s="42" t="s">
        <v>1445</v>
      </c>
      <c r="AG68" s="44" t="s">
        <v>1449</v>
      </c>
      <c r="AH68" s="13"/>
    </row>
    <row r="69" spans="2:34" ht="25" x14ac:dyDescent="0.25">
      <c r="B69" s="13" t="str">
        <f>Calculations!A396</f>
        <v>SOS001</v>
      </c>
      <c r="C69" s="31" t="str">
        <f>Calculations!B396</f>
        <v>South Shields and Westoe Sports Club and playing fields</v>
      </c>
      <c r="D69" s="13" t="str">
        <f>Calculations!C396</f>
        <v>Housing</v>
      </c>
      <c r="E69" s="55">
        <f>Calculations!D396</f>
        <v>2.76709</v>
      </c>
      <c r="F69" s="55">
        <f>Calculations!H396</f>
        <v>2.76709</v>
      </c>
      <c r="G69" s="55">
        <f>Calculations!L396</f>
        <v>100</v>
      </c>
      <c r="H69" s="55">
        <f>Calculations!G396</f>
        <v>0</v>
      </c>
      <c r="I69" s="55">
        <f>Calculations!K396</f>
        <v>0</v>
      </c>
      <c r="J69" s="55">
        <f>Calculations!F396</f>
        <v>0</v>
      </c>
      <c r="K69" s="55">
        <f>Calculations!J396</f>
        <v>0</v>
      </c>
      <c r="L69" s="55">
        <f>Calculations!E396</f>
        <v>0</v>
      </c>
      <c r="M69" s="55">
        <f>Calculations!I396</f>
        <v>0</v>
      </c>
      <c r="N69" s="55">
        <f>Calculations!Q396</f>
        <v>0</v>
      </c>
      <c r="O69" s="55">
        <f>Calculations!V396</f>
        <v>0</v>
      </c>
      <c r="P69" s="55">
        <f>Calculations!O396</f>
        <v>0</v>
      </c>
      <c r="Q69" s="55">
        <f>Calculations!T396</f>
        <v>0</v>
      </c>
      <c r="R69" s="55">
        <f>Calculations!M396</f>
        <v>0</v>
      </c>
      <c r="S69" s="55">
        <f>Calculations!R396</f>
        <v>0</v>
      </c>
      <c r="T69" s="55">
        <f>Calculations!AD396</f>
        <v>0</v>
      </c>
      <c r="U69" s="55">
        <f>Calculations!AE396</f>
        <v>0</v>
      </c>
      <c r="V69" s="55">
        <f>Calculations!AB396</f>
        <v>0</v>
      </c>
      <c r="W69" s="55">
        <f>Calculations!AC396</f>
        <v>0</v>
      </c>
      <c r="X69" s="55">
        <f>Calculations!Z396</f>
        <v>0</v>
      </c>
      <c r="Y69" s="55">
        <f>Calculations!AA396</f>
        <v>0</v>
      </c>
      <c r="Z69" s="55">
        <f>Calculations!AF396</f>
        <v>0</v>
      </c>
      <c r="AA69" s="55">
        <f>Calculations!AG396</f>
        <v>0</v>
      </c>
      <c r="AB69" s="50" t="s">
        <v>1435</v>
      </c>
      <c r="AC69" s="50" t="s">
        <v>1438</v>
      </c>
      <c r="AD69" s="33" t="s">
        <v>1434</v>
      </c>
      <c r="AE69" s="31" t="s">
        <v>1437</v>
      </c>
      <c r="AF69" s="42" t="s">
        <v>1445</v>
      </c>
      <c r="AG69" s="42" t="s">
        <v>1449</v>
      </c>
      <c r="AH69" s="13"/>
    </row>
    <row r="70" spans="2:34" ht="25" x14ac:dyDescent="0.25">
      <c r="B70" s="34" t="str">
        <f>Calculations!A653</f>
        <v>SOS009</v>
      </c>
      <c r="C70" s="54" t="str">
        <f>Calculations!B653</f>
        <v>South Shields Community School - Brinkburn campus</v>
      </c>
      <c r="D70" s="13" t="str">
        <f>Calculations!C653</f>
        <v>Housing</v>
      </c>
      <c r="E70" s="55">
        <f>Calculations!D653</f>
        <v>7.8312200000000001</v>
      </c>
      <c r="F70" s="55">
        <f>Calculations!H653</f>
        <v>7.8312200000000001</v>
      </c>
      <c r="G70" s="55">
        <f>Calculations!L653</f>
        <v>100</v>
      </c>
      <c r="H70" s="55">
        <f>Calculations!G653</f>
        <v>0</v>
      </c>
      <c r="I70" s="55">
        <f>Calculations!K653</f>
        <v>0</v>
      </c>
      <c r="J70" s="55">
        <f>Calculations!F653</f>
        <v>0</v>
      </c>
      <c r="K70" s="55">
        <f>Calculations!J653</f>
        <v>0</v>
      </c>
      <c r="L70" s="55">
        <f>Calculations!E653</f>
        <v>0</v>
      </c>
      <c r="M70" s="55">
        <f>Calculations!I653</f>
        <v>0</v>
      </c>
      <c r="N70" s="55">
        <f>Calculations!Q653</f>
        <v>0.1826956313193</v>
      </c>
      <c r="O70" s="55">
        <f>Calculations!V653</f>
        <v>2.3329140455676125</v>
      </c>
      <c r="P70" s="55">
        <f>Calculations!O653</f>
        <v>5.1081763523300003E-2</v>
      </c>
      <c r="Q70" s="55">
        <f>Calculations!T653</f>
        <v>0.65228359723389207</v>
      </c>
      <c r="R70" s="55">
        <f>Calculations!M653</f>
        <v>1.3982953336600001E-2</v>
      </c>
      <c r="S70" s="55">
        <f>Calculations!R653</f>
        <v>0.17855395885443137</v>
      </c>
      <c r="T70" s="55">
        <f>Calculations!AD653</f>
        <v>0</v>
      </c>
      <c r="U70" s="55">
        <f>Calculations!AE653</f>
        <v>0</v>
      </c>
      <c r="V70" s="55">
        <f>Calculations!AB653</f>
        <v>0</v>
      </c>
      <c r="W70" s="55">
        <f>Calculations!AC653</f>
        <v>0</v>
      </c>
      <c r="X70" s="55">
        <f>Calculations!Z653</f>
        <v>0</v>
      </c>
      <c r="Y70" s="55">
        <f>Calculations!AA653</f>
        <v>0</v>
      </c>
      <c r="Z70" s="55">
        <f>Calculations!AF653</f>
        <v>0</v>
      </c>
      <c r="AA70" s="55">
        <f>Calculations!AG653</f>
        <v>0</v>
      </c>
      <c r="AB70" s="50" t="s">
        <v>1435</v>
      </c>
      <c r="AC70" s="50" t="s">
        <v>1438</v>
      </c>
      <c r="AD70" s="33" t="s">
        <v>1434</v>
      </c>
      <c r="AE70" s="31" t="s">
        <v>1437</v>
      </c>
      <c r="AF70" s="51" t="s">
        <v>1445</v>
      </c>
      <c r="AG70" s="51" t="s">
        <v>1449</v>
      </c>
      <c r="AH70" s="31"/>
    </row>
    <row r="71" spans="2:34" ht="50" x14ac:dyDescent="0.25">
      <c r="B71" s="34" t="str">
        <f>Calculations!A698</f>
        <v>SOS014</v>
      </c>
      <c r="C71" s="54" t="str">
        <f>Calculations!B698</f>
        <v>Land at Holborn</v>
      </c>
      <c r="D71" s="13" t="str">
        <f>Calculations!C698</f>
        <v>Housing</v>
      </c>
      <c r="E71" s="55">
        <f>Calculations!D698</f>
        <v>10.076700000000001</v>
      </c>
      <c r="F71" s="55">
        <f>Calculations!H698</f>
        <v>6.5651460000000004</v>
      </c>
      <c r="G71" s="55">
        <f>Calculations!L698</f>
        <v>65.151746107356573</v>
      </c>
      <c r="H71" s="55">
        <f>Calculations!G698</f>
        <v>0.80848399999999998</v>
      </c>
      <c r="I71" s="55">
        <f>Calculations!K698</f>
        <v>8.0233012791886225</v>
      </c>
      <c r="J71" s="55">
        <f>Calculations!F698</f>
        <v>1.0730200000000001</v>
      </c>
      <c r="K71" s="55">
        <f>Calculations!J698</f>
        <v>10.648525807059851</v>
      </c>
      <c r="L71" s="55">
        <f>Calculations!E698</f>
        <v>1.63005</v>
      </c>
      <c r="M71" s="55">
        <f>Calculations!I698</f>
        <v>16.17642680639495</v>
      </c>
      <c r="N71" s="55">
        <f>Calculations!Q698</f>
        <v>0.53200432412200005</v>
      </c>
      <c r="O71" s="55">
        <f>Calculations!V698</f>
        <v>5.2795490996258696</v>
      </c>
      <c r="P71" s="55">
        <f>Calculations!O698</f>
        <v>0.372</v>
      </c>
      <c r="Q71" s="55">
        <f>Calculations!T698</f>
        <v>3.6916847777546216</v>
      </c>
      <c r="R71" s="55">
        <f>Calculations!M698</f>
        <v>0.2424</v>
      </c>
      <c r="S71" s="55">
        <f>Calculations!R698</f>
        <v>2.4055494358272052</v>
      </c>
      <c r="T71" s="55">
        <f>Calculations!AD698</f>
        <v>0</v>
      </c>
      <c r="U71" s="55">
        <f>Calculations!AE698</f>
        <v>0</v>
      </c>
      <c r="V71" s="55">
        <f>Calculations!AB698</f>
        <v>0</v>
      </c>
      <c r="W71" s="55">
        <f>Calculations!AC698</f>
        <v>0</v>
      </c>
      <c r="X71" s="55">
        <f>Calculations!Z698</f>
        <v>0</v>
      </c>
      <c r="Y71" s="55">
        <f>Calculations!AA698</f>
        <v>0</v>
      </c>
      <c r="Z71" s="55">
        <f>Calculations!AF698</f>
        <v>0</v>
      </c>
      <c r="AA71" s="55">
        <f>Calculations!AG698</f>
        <v>0</v>
      </c>
      <c r="AB71" s="50" t="s">
        <v>1435</v>
      </c>
      <c r="AC71" s="50" t="s">
        <v>1441</v>
      </c>
      <c r="AD71" s="33" t="s">
        <v>1434</v>
      </c>
      <c r="AE71" s="34" t="s">
        <v>1432</v>
      </c>
      <c r="AF71" s="42" t="s">
        <v>1447</v>
      </c>
      <c r="AG71" s="44" t="s">
        <v>1448</v>
      </c>
      <c r="AH71" s="31"/>
    </row>
    <row r="72" spans="2:34" ht="25" x14ac:dyDescent="0.25">
      <c r="B72" s="13" t="str">
        <f>Calculations!A424</f>
        <v>SOS040</v>
      </c>
      <c r="C72" s="31" t="str">
        <f>Calculations!B424</f>
        <v>Land at Chuter Ede Education Centre (excluding Brydon Court)</v>
      </c>
      <c r="D72" s="13" t="str">
        <f>Calculations!C424</f>
        <v>Housing</v>
      </c>
      <c r="E72" s="55">
        <f>Calculations!D424</f>
        <v>7.7839</v>
      </c>
      <c r="F72" s="55">
        <f>Calculations!H424</f>
        <v>7.7839</v>
      </c>
      <c r="G72" s="55">
        <f>Calculations!L424</f>
        <v>100</v>
      </c>
      <c r="H72" s="55">
        <f>Calculations!G424</f>
        <v>0</v>
      </c>
      <c r="I72" s="55">
        <f>Calculations!K424</f>
        <v>0</v>
      </c>
      <c r="J72" s="55">
        <f>Calculations!F424</f>
        <v>0</v>
      </c>
      <c r="K72" s="55">
        <f>Calculations!J424</f>
        <v>0</v>
      </c>
      <c r="L72" s="55">
        <f>Calculations!E424</f>
        <v>0</v>
      </c>
      <c r="M72" s="55">
        <f>Calculations!I424</f>
        <v>0</v>
      </c>
      <c r="N72" s="55">
        <f>Calculations!Q424</f>
        <v>0.46531856693999996</v>
      </c>
      <c r="O72" s="55">
        <f>Calculations!V424</f>
        <v>5.977961779313711</v>
      </c>
      <c r="P72" s="55">
        <f>Calculations!O424</f>
        <v>3.0399999999999996E-2</v>
      </c>
      <c r="Q72" s="55">
        <f>Calculations!T424</f>
        <v>0.39054972443119768</v>
      </c>
      <c r="R72" s="55">
        <f>Calculations!M424</f>
        <v>2.3199999999999998E-2</v>
      </c>
      <c r="S72" s="55">
        <f>Calculations!R424</f>
        <v>0.29805110548696667</v>
      </c>
      <c r="T72" s="55">
        <f>Calculations!AD424</f>
        <v>0</v>
      </c>
      <c r="U72" s="55">
        <f>Calculations!AE424</f>
        <v>0</v>
      </c>
      <c r="V72" s="55">
        <f>Calculations!AB424</f>
        <v>0</v>
      </c>
      <c r="W72" s="55">
        <f>Calculations!AC424</f>
        <v>0</v>
      </c>
      <c r="X72" s="55">
        <f>Calculations!Z424</f>
        <v>0</v>
      </c>
      <c r="Y72" s="55">
        <f>Calculations!AA424</f>
        <v>0</v>
      </c>
      <c r="Z72" s="55">
        <f>Calculations!AF424</f>
        <v>0</v>
      </c>
      <c r="AA72" s="55">
        <f>Calculations!AG424</f>
        <v>0</v>
      </c>
      <c r="AB72" s="50" t="s">
        <v>1435</v>
      </c>
      <c r="AC72" s="50" t="s">
        <v>1438</v>
      </c>
      <c r="AD72" s="33" t="s">
        <v>1434</v>
      </c>
      <c r="AE72" s="31" t="s">
        <v>1437</v>
      </c>
      <c r="AF72" s="42" t="s">
        <v>1445</v>
      </c>
      <c r="AG72" s="44" t="s">
        <v>1449</v>
      </c>
      <c r="AH72" s="43"/>
    </row>
    <row r="73" spans="2:34" x14ac:dyDescent="0.25">
      <c r="B73" s="13" t="str">
        <f>Calculations!A427</f>
        <v>SOS043</v>
      </c>
      <c r="C73" s="31" t="str">
        <f>Calculations!B427</f>
        <v>Former Temple Park Infant School</v>
      </c>
      <c r="D73" s="13" t="str">
        <f>Calculations!C427</f>
        <v>Housing</v>
      </c>
      <c r="E73" s="55">
        <f>Calculations!D427</f>
        <v>0.71179099999999995</v>
      </c>
      <c r="F73" s="55">
        <f>Calculations!H427</f>
        <v>0.71179099999999995</v>
      </c>
      <c r="G73" s="55">
        <f>Calculations!L427</f>
        <v>100</v>
      </c>
      <c r="H73" s="55">
        <f>Calculations!G427</f>
        <v>0</v>
      </c>
      <c r="I73" s="55">
        <f>Calculations!K427</f>
        <v>0</v>
      </c>
      <c r="J73" s="55">
        <f>Calculations!F427</f>
        <v>0</v>
      </c>
      <c r="K73" s="55">
        <f>Calculations!J427</f>
        <v>0</v>
      </c>
      <c r="L73" s="55">
        <f>Calculations!E427</f>
        <v>0</v>
      </c>
      <c r="M73" s="55">
        <f>Calculations!I427</f>
        <v>0</v>
      </c>
      <c r="N73" s="55">
        <f>Calculations!Q427</f>
        <v>4.1024081513899996E-2</v>
      </c>
      <c r="O73" s="55">
        <f>Calculations!V427</f>
        <v>5.7635010155930599</v>
      </c>
      <c r="P73" s="55">
        <f>Calculations!O427</f>
        <v>1.32E-2</v>
      </c>
      <c r="Q73" s="55">
        <f>Calculations!T427</f>
        <v>1.8544769461822361</v>
      </c>
      <c r="R73" s="55">
        <f>Calculations!M427</f>
        <v>0</v>
      </c>
      <c r="S73" s="55">
        <f>Calculations!R427</f>
        <v>0</v>
      </c>
      <c r="T73" s="55">
        <f>Calculations!AD427</f>
        <v>0</v>
      </c>
      <c r="U73" s="55">
        <f>Calculations!AE427</f>
        <v>0</v>
      </c>
      <c r="V73" s="55">
        <f>Calculations!AB427</f>
        <v>0</v>
      </c>
      <c r="W73" s="55">
        <f>Calculations!AC427</f>
        <v>0</v>
      </c>
      <c r="X73" s="55">
        <f>Calculations!Z427</f>
        <v>0</v>
      </c>
      <c r="Y73" s="55">
        <f>Calculations!AA427</f>
        <v>0</v>
      </c>
      <c r="Z73" s="55">
        <f>Calculations!AF427</f>
        <v>0</v>
      </c>
      <c r="AA73" s="55">
        <f>Calculations!AG427</f>
        <v>0</v>
      </c>
      <c r="AB73" s="50" t="s">
        <v>1435</v>
      </c>
      <c r="AC73" s="50" t="s">
        <v>1438</v>
      </c>
      <c r="AD73" s="33" t="s">
        <v>1434</v>
      </c>
      <c r="AE73" s="31" t="s">
        <v>1437</v>
      </c>
      <c r="AF73" s="42" t="s">
        <v>1445</v>
      </c>
      <c r="AG73" s="44" t="s">
        <v>1449</v>
      </c>
      <c r="AH73" s="43"/>
    </row>
    <row r="74" spans="2:34" ht="25" x14ac:dyDescent="0.25">
      <c r="B74" s="13" t="str">
        <f>Calculations!A428</f>
        <v>SOS044</v>
      </c>
      <c r="C74" s="31" t="str">
        <f>Calculations!B428</f>
        <v>Connoly House</v>
      </c>
      <c r="D74" s="13" t="str">
        <f>Calculations!C428</f>
        <v>Housing</v>
      </c>
      <c r="E74" s="55">
        <f>Calculations!D428</f>
        <v>0.36760599999999999</v>
      </c>
      <c r="F74" s="55">
        <f>Calculations!H428</f>
        <v>0.36760599999999999</v>
      </c>
      <c r="G74" s="55">
        <f>Calculations!L428</f>
        <v>100</v>
      </c>
      <c r="H74" s="55">
        <f>Calculations!G428</f>
        <v>0</v>
      </c>
      <c r="I74" s="55">
        <f>Calculations!K428</f>
        <v>0</v>
      </c>
      <c r="J74" s="55">
        <f>Calculations!F428</f>
        <v>0</v>
      </c>
      <c r="K74" s="55">
        <f>Calculations!J428</f>
        <v>0</v>
      </c>
      <c r="L74" s="55">
        <f>Calculations!E428</f>
        <v>0</v>
      </c>
      <c r="M74" s="55">
        <f>Calculations!I428</f>
        <v>0</v>
      </c>
      <c r="N74" s="55">
        <f>Calculations!Q428</f>
        <v>0</v>
      </c>
      <c r="O74" s="55">
        <f>Calculations!V428</f>
        <v>0</v>
      </c>
      <c r="P74" s="55">
        <f>Calculations!O428</f>
        <v>0</v>
      </c>
      <c r="Q74" s="55">
        <f>Calculations!T428</f>
        <v>0</v>
      </c>
      <c r="R74" s="55">
        <f>Calculations!M428</f>
        <v>0</v>
      </c>
      <c r="S74" s="55">
        <f>Calculations!R428</f>
        <v>0</v>
      </c>
      <c r="T74" s="55">
        <f>Calculations!AD428</f>
        <v>0</v>
      </c>
      <c r="U74" s="55">
        <f>Calculations!AE428</f>
        <v>0</v>
      </c>
      <c r="V74" s="55">
        <f>Calculations!AB428</f>
        <v>0</v>
      </c>
      <c r="W74" s="55">
        <f>Calculations!AC428</f>
        <v>0</v>
      </c>
      <c r="X74" s="55">
        <f>Calculations!Z428</f>
        <v>0</v>
      </c>
      <c r="Y74" s="55">
        <f>Calculations!AA428</f>
        <v>0</v>
      </c>
      <c r="Z74" s="55">
        <f>Calculations!AF428</f>
        <v>0</v>
      </c>
      <c r="AA74" s="55">
        <f>Calculations!AG428</f>
        <v>0</v>
      </c>
      <c r="AB74" s="50" t="s">
        <v>1435</v>
      </c>
      <c r="AC74" s="50" t="s">
        <v>1438</v>
      </c>
      <c r="AD74" s="33" t="s">
        <v>1434</v>
      </c>
      <c r="AE74" s="31" t="s">
        <v>1442</v>
      </c>
      <c r="AF74" s="42" t="s">
        <v>1446</v>
      </c>
      <c r="AG74" s="44" t="s">
        <v>1450</v>
      </c>
      <c r="AH74" s="43"/>
    </row>
    <row r="75" spans="2:34" x14ac:dyDescent="0.25">
      <c r="B75" s="13" t="str">
        <f>Calculations!A434</f>
        <v>SOS050</v>
      </c>
      <c r="C75" s="31" t="str">
        <f>Calculations!B434</f>
        <v>Open space (Bradley Avenue)</v>
      </c>
      <c r="D75" s="13" t="str">
        <f>Calculations!C434</f>
        <v>Housing</v>
      </c>
      <c r="E75" s="55">
        <f>Calculations!D434</f>
        <v>0.94033800000000001</v>
      </c>
      <c r="F75" s="55">
        <f>Calculations!H434</f>
        <v>0.94033800000000001</v>
      </c>
      <c r="G75" s="55">
        <f>Calculations!L434</f>
        <v>100</v>
      </c>
      <c r="H75" s="55">
        <f>Calculations!G434</f>
        <v>0</v>
      </c>
      <c r="I75" s="55">
        <f>Calculations!K434</f>
        <v>0</v>
      </c>
      <c r="J75" s="55">
        <f>Calculations!F434</f>
        <v>0</v>
      </c>
      <c r="K75" s="55">
        <f>Calculations!J434</f>
        <v>0</v>
      </c>
      <c r="L75" s="55">
        <f>Calculations!E434</f>
        <v>0</v>
      </c>
      <c r="M75" s="55">
        <f>Calculations!I434</f>
        <v>0</v>
      </c>
      <c r="N75" s="55">
        <f>Calculations!Q434</f>
        <v>4.9388103651999998E-2</v>
      </c>
      <c r="O75" s="55">
        <f>Calculations!V434</f>
        <v>5.2521650355510463</v>
      </c>
      <c r="P75" s="55">
        <f>Calculations!O434</f>
        <v>0</v>
      </c>
      <c r="Q75" s="55">
        <f>Calculations!T434</f>
        <v>0</v>
      </c>
      <c r="R75" s="55">
        <f>Calculations!M434</f>
        <v>0</v>
      </c>
      <c r="S75" s="55">
        <f>Calculations!R434</f>
        <v>0</v>
      </c>
      <c r="T75" s="55">
        <f>Calculations!AD434</f>
        <v>0</v>
      </c>
      <c r="U75" s="55">
        <f>Calculations!AE434</f>
        <v>0</v>
      </c>
      <c r="V75" s="55">
        <f>Calculations!AB434</f>
        <v>0</v>
      </c>
      <c r="W75" s="55">
        <f>Calculations!AC434</f>
        <v>0</v>
      </c>
      <c r="X75" s="55">
        <f>Calculations!Z434</f>
        <v>0</v>
      </c>
      <c r="Y75" s="55">
        <f>Calculations!AA434</f>
        <v>0</v>
      </c>
      <c r="Z75" s="55">
        <f>Calculations!AF434</f>
        <v>0</v>
      </c>
      <c r="AA75" s="55">
        <f>Calculations!AG434</f>
        <v>0</v>
      </c>
      <c r="AB75" s="50" t="s">
        <v>1435</v>
      </c>
      <c r="AC75" s="50" t="s">
        <v>1438</v>
      </c>
      <c r="AD75" s="33" t="s">
        <v>1434</v>
      </c>
      <c r="AE75" s="31" t="s">
        <v>1437</v>
      </c>
      <c r="AF75" s="42" t="s">
        <v>1445</v>
      </c>
      <c r="AG75" s="44" t="s">
        <v>1449</v>
      </c>
      <c r="AH75" s="43"/>
    </row>
    <row r="76" spans="2:34" x14ac:dyDescent="0.25">
      <c r="B76" s="34" t="str">
        <f>Calculations!A650</f>
        <v>SOS080</v>
      </c>
      <c r="C76" s="54" t="str">
        <f>Calculations!B650</f>
        <v>Tyne Dock Regeneration Scheme</v>
      </c>
      <c r="D76" s="13" t="str">
        <f>Calculations!C650</f>
        <v>Housing</v>
      </c>
      <c r="E76" s="55">
        <f>Calculations!D650</f>
        <v>1.4962</v>
      </c>
      <c r="F76" s="55">
        <f>Calculations!H650</f>
        <v>1.4962</v>
      </c>
      <c r="G76" s="55">
        <f>Calculations!L650</f>
        <v>100</v>
      </c>
      <c r="H76" s="55">
        <f>Calculations!G650</f>
        <v>0</v>
      </c>
      <c r="I76" s="55">
        <f>Calculations!K650</f>
        <v>0</v>
      </c>
      <c r="J76" s="55">
        <f>Calculations!F650</f>
        <v>0</v>
      </c>
      <c r="K76" s="55">
        <f>Calculations!J650</f>
        <v>0</v>
      </c>
      <c r="L76" s="55">
        <f>Calculations!E650</f>
        <v>0</v>
      </c>
      <c r="M76" s="55">
        <f>Calculations!I650</f>
        <v>0</v>
      </c>
      <c r="N76" s="55">
        <f>Calculations!Q650</f>
        <v>1.04E-2</v>
      </c>
      <c r="O76" s="55">
        <f>Calculations!V650</f>
        <v>0.69509423873813658</v>
      </c>
      <c r="P76" s="55">
        <f>Calculations!O650</f>
        <v>0</v>
      </c>
      <c r="Q76" s="55">
        <f>Calculations!T650</f>
        <v>0</v>
      </c>
      <c r="R76" s="55">
        <f>Calculations!M650</f>
        <v>0</v>
      </c>
      <c r="S76" s="55">
        <f>Calculations!R650</f>
        <v>0</v>
      </c>
      <c r="T76" s="55">
        <f>Calculations!AD650</f>
        <v>0</v>
      </c>
      <c r="U76" s="55">
        <f>Calculations!AE650</f>
        <v>0</v>
      </c>
      <c r="V76" s="55">
        <f>Calculations!AB650</f>
        <v>0</v>
      </c>
      <c r="W76" s="55">
        <f>Calculations!AC650</f>
        <v>0</v>
      </c>
      <c r="X76" s="55">
        <f>Calculations!Z650</f>
        <v>0</v>
      </c>
      <c r="Y76" s="55">
        <f>Calculations!AA650</f>
        <v>0</v>
      </c>
      <c r="Z76" s="55">
        <f>Calculations!AF650</f>
        <v>0</v>
      </c>
      <c r="AA76" s="55">
        <f>Calculations!AG650</f>
        <v>0</v>
      </c>
      <c r="AB76" s="50" t="s">
        <v>1435</v>
      </c>
      <c r="AC76" s="50" t="s">
        <v>1438</v>
      </c>
      <c r="AD76" s="33" t="s">
        <v>1434</v>
      </c>
      <c r="AE76" s="31" t="s">
        <v>1437</v>
      </c>
      <c r="AF76" s="42" t="s">
        <v>1445</v>
      </c>
      <c r="AG76" s="44" t="s">
        <v>1449</v>
      </c>
      <c r="AH76" s="43"/>
    </row>
    <row r="77" spans="2:34" x14ac:dyDescent="0.25">
      <c r="B77" s="13" t="str">
        <f>Calculations!A469</f>
        <v>SOS087</v>
      </c>
      <c r="C77" s="31" t="str">
        <f>Calculations!B469</f>
        <v>Land at Ryedale Court</v>
      </c>
      <c r="D77" s="13" t="str">
        <f>Calculations!C469</f>
        <v>Housing</v>
      </c>
      <c r="E77" s="55">
        <f>Calculations!D469</f>
        <v>0.38230199999999998</v>
      </c>
      <c r="F77" s="55">
        <f>Calculations!H469</f>
        <v>0.38230199999999998</v>
      </c>
      <c r="G77" s="55">
        <f>Calculations!L469</f>
        <v>100</v>
      </c>
      <c r="H77" s="55">
        <f>Calculations!G469</f>
        <v>0</v>
      </c>
      <c r="I77" s="55">
        <f>Calculations!K469</f>
        <v>0</v>
      </c>
      <c r="J77" s="55">
        <f>Calculations!F469</f>
        <v>0</v>
      </c>
      <c r="K77" s="55">
        <f>Calculations!J469</f>
        <v>0</v>
      </c>
      <c r="L77" s="55">
        <f>Calculations!E469</f>
        <v>0</v>
      </c>
      <c r="M77" s="55">
        <f>Calculations!I469</f>
        <v>0</v>
      </c>
      <c r="N77" s="55">
        <f>Calculations!Q469</f>
        <v>1.29320975791E-3</v>
      </c>
      <c r="O77" s="55">
        <f>Calculations!V469</f>
        <v>0.3382691583904871</v>
      </c>
      <c r="P77" s="55">
        <f>Calculations!O469</f>
        <v>0</v>
      </c>
      <c r="Q77" s="55">
        <f>Calculations!T469</f>
        <v>0</v>
      </c>
      <c r="R77" s="55">
        <f>Calculations!M469</f>
        <v>0</v>
      </c>
      <c r="S77" s="55">
        <f>Calculations!R469</f>
        <v>0</v>
      </c>
      <c r="T77" s="55">
        <f>Calculations!AD469</f>
        <v>0</v>
      </c>
      <c r="U77" s="55">
        <f>Calculations!AE469</f>
        <v>0</v>
      </c>
      <c r="V77" s="55">
        <f>Calculations!AB469</f>
        <v>0</v>
      </c>
      <c r="W77" s="55">
        <f>Calculations!AC469</f>
        <v>0</v>
      </c>
      <c r="X77" s="55">
        <f>Calculations!Z469</f>
        <v>0</v>
      </c>
      <c r="Y77" s="55">
        <f>Calculations!AA469</f>
        <v>0</v>
      </c>
      <c r="Z77" s="55">
        <f>Calculations!AF469</f>
        <v>0</v>
      </c>
      <c r="AA77" s="55">
        <f>Calculations!AG469</f>
        <v>0</v>
      </c>
      <c r="AB77" s="50" t="s">
        <v>1435</v>
      </c>
      <c r="AC77" s="50" t="s">
        <v>1438</v>
      </c>
      <c r="AD77" s="33" t="s">
        <v>1434</v>
      </c>
      <c r="AE77" s="31" t="s">
        <v>1437</v>
      </c>
      <c r="AF77" s="42" t="s">
        <v>1445</v>
      </c>
      <c r="AG77" s="44" t="s">
        <v>1449</v>
      </c>
      <c r="AH77" s="43"/>
    </row>
    <row r="78" spans="2:34" ht="25" x14ac:dyDescent="0.25">
      <c r="B78" s="34" t="str">
        <f>Calculations!A649</f>
        <v>SOS221</v>
      </c>
      <c r="C78" s="54" t="str">
        <f>Calculations!B649</f>
        <v>Lizard Lane shops/flats</v>
      </c>
      <c r="D78" s="13" t="str">
        <f>Calculations!C649</f>
        <v>Housing</v>
      </c>
      <c r="E78" s="55">
        <f>Calculations!D649</f>
        <v>0.35561799999999999</v>
      </c>
      <c r="F78" s="55">
        <f>Calculations!H649</f>
        <v>0.35561799999999999</v>
      </c>
      <c r="G78" s="55">
        <f>Calculations!L649</f>
        <v>100</v>
      </c>
      <c r="H78" s="55">
        <f>Calculations!G649</f>
        <v>0</v>
      </c>
      <c r="I78" s="55">
        <f>Calculations!K649</f>
        <v>0</v>
      </c>
      <c r="J78" s="55">
        <f>Calculations!F649</f>
        <v>0</v>
      </c>
      <c r="K78" s="55">
        <f>Calculations!J649</f>
        <v>0</v>
      </c>
      <c r="L78" s="55">
        <f>Calculations!E649</f>
        <v>0</v>
      </c>
      <c r="M78" s="55">
        <f>Calculations!I649</f>
        <v>0</v>
      </c>
      <c r="N78" s="55">
        <f>Calculations!Q649</f>
        <v>0</v>
      </c>
      <c r="O78" s="55">
        <f>Calculations!V649</f>
        <v>0</v>
      </c>
      <c r="P78" s="55">
        <f>Calculations!O649</f>
        <v>0</v>
      </c>
      <c r="Q78" s="55">
        <f>Calculations!T649</f>
        <v>0</v>
      </c>
      <c r="R78" s="55">
        <f>Calculations!M649</f>
        <v>0</v>
      </c>
      <c r="S78" s="55">
        <f>Calculations!R649</f>
        <v>0</v>
      </c>
      <c r="T78" s="55">
        <f>Calculations!AD649</f>
        <v>0</v>
      </c>
      <c r="U78" s="55">
        <f>Calculations!AE649</f>
        <v>0</v>
      </c>
      <c r="V78" s="55">
        <f>Calculations!AB649</f>
        <v>0</v>
      </c>
      <c r="W78" s="55">
        <f>Calculations!AC649</f>
        <v>0</v>
      </c>
      <c r="X78" s="55">
        <f>Calculations!Z649</f>
        <v>0</v>
      </c>
      <c r="Y78" s="55">
        <f>Calculations!AA649</f>
        <v>0</v>
      </c>
      <c r="Z78" s="55">
        <f>Calculations!AF649</f>
        <v>0</v>
      </c>
      <c r="AA78" s="55">
        <f>Calculations!AG649</f>
        <v>0</v>
      </c>
      <c r="AB78" s="50" t="s">
        <v>1435</v>
      </c>
      <c r="AC78" s="50" t="s">
        <v>1438</v>
      </c>
      <c r="AD78" s="33" t="s">
        <v>1434</v>
      </c>
      <c r="AE78" s="31" t="s">
        <v>1442</v>
      </c>
      <c r="AF78" s="42" t="s">
        <v>1446</v>
      </c>
      <c r="AG78" s="44" t="s">
        <v>1450</v>
      </c>
      <c r="AH78" s="43"/>
    </row>
    <row r="79" spans="2:34" ht="25" x14ac:dyDescent="0.25">
      <c r="B79" s="34" t="str">
        <f>Calculations!A652</f>
        <v>SOS222</v>
      </c>
      <c r="C79" s="54" t="str">
        <f>Calculations!B652</f>
        <v>Land at Dean Road</v>
      </c>
      <c r="D79" s="13" t="str">
        <f>Calculations!C652</f>
        <v>Housing</v>
      </c>
      <c r="E79" s="55">
        <f>Calculations!D652</f>
        <v>0.42957400000000001</v>
      </c>
      <c r="F79" s="55">
        <f>Calculations!H652</f>
        <v>0.42957400000000001</v>
      </c>
      <c r="G79" s="55">
        <f>Calculations!L652</f>
        <v>100</v>
      </c>
      <c r="H79" s="55">
        <f>Calculations!G652</f>
        <v>0</v>
      </c>
      <c r="I79" s="55">
        <f>Calculations!K652</f>
        <v>0</v>
      </c>
      <c r="J79" s="55">
        <f>Calculations!F652</f>
        <v>0</v>
      </c>
      <c r="K79" s="55">
        <f>Calculations!J652</f>
        <v>0</v>
      </c>
      <c r="L79" s="55">
        <f>Calculations!E652</f>
        <v>0</v>
      </c>
      <c r="M79" s="55">
        <f>Calculations!I652</f>
        <v>0</v>
      </c>
      <c r="N79" s="55">
        <f>Calculations!Q652</f>
        <v>0</v>
      </c>
      <c r="O79" s="55">
        <f>Calculations!V652</f>
        <v>0</v>
      </c>
      <c r="P79" s="55">
        <f>Calculations!O652</f>
        <v>0</v>
      </c>
      <c r="Q79" s="55">
        <f>Calculations!T652</f>
        <v>0</v>
      </c>
      <c r="R79" s="55">
        <f>Calculations!M652</f>
        <v>0</v>
      </c>
      <c r="S79" s="55">
        <f>Calculations!R652</f>
        <v>0</v>
      </c>
      <c r="T79" s="55">
        <f>Calculations!AD652</f>
        <v>0</v>
      </c>
      <c r="U79" s="55">
        <f>Calculations!AE652</f>
        <v>0</v>
      </c>
      <c r="V79" s="55">
        <f>Calculations!AB652</f>
        <v>0</v>
      </c>
      <c r="W79" s="55">
        <f>Calculations!AC652</f>
        <v>0</v>
      </c>
      <c r="X79" s="55">
        <f>Calculations!Z652</f>
        <v>0</v>
      </c>
      <c r="Y79" s="55">
        <f>Calculations!AA652</f>
        <v>0</v>
      </c>
      <c r="Z79" s="55">
        <f>Calculations!AF652</f>
        <v>0</v>
      </c>
      <c r="AA79" s="55">
        <f>Calculations!AG652</f>
        <v>0</v>
      </c>
      <c r="AB79" s="50" t="s">
        <v>1435</v>
      </c>
      <c r="AC79" s="50" t="s">
        <v>1438</v>
      </c>
      <c r="AD79" s="33" t="s">
        <v>1434</v>
      </c>
      <c r="AE79" s="31" t="s">
        <v>1442</v>
      </c>
      <c r="AF79" s="42" t="s">
        <v>1446</v>
      </c>
      <c r="AG79" s="44" t="s">
        <v>1450</v>
      </c>
      <c r="AH79" s="43"/>
    </row>
    <row r="80" spans="2:34" ht="25" x14ac:dyDescent="0.25">
      <c r="B80" s="34" t="str">
        <f>Calculations!A692</f>
        <v>SOS230</v>
      </c>
      <c r="C80" s="54" t="str">
        <f>Calculations!B692</f>
        <v>Land at Essex Gardens</v>
      </c>
      <c r="D80" s="13" t="str">
        <f>Calculations!C692</f>
        <v>Housing</v>
      </c>
      <c r="E80" s="55">
        <f>Calculations!D692</f>
        <v>0.13858599999999999</v>
      </c>
      <c r="F80" s="55">
        <f>Calculations!H692</f>
        <v>0.13858599999999999</v>
      </c>
      <c r="G80" s="55">
        <f>Calculations!L692</f>
        <v>100</v>
      </c>
      <c r="H80" s="55">
        <f>Calculations!G692</f>
        <v>0</v>
      </c>
      <c r="I80" s="55">
        <f>Calculations!K692</f>
        <v>0</v>
      </c>
      <c r="J80" s="55">
        <f>Calculations!F692</f>
        <v>0</v>
      </c>
      <c r="K80" s="55">
        <f>Calculations!J692</f>
        <v>0</v>
      </c>
      <c r="L80" s="55">
        <f>Calculations!E692</f>
        <v>0</v>
      </c>
      <c r="M80" s="55">
        <f>Calculations!I692</f>
        <v>0</v>
      </c>
      <c r="N80" s="55">
        <f>Calculations!Q692</f>
        <v>0</v>
      </c>
      <c r="O80" s="55">
        <f>Calculations!V692</f>
        <v>0</v>
      </c>
      <c r="P80" s="55">
        <f>Calculations!O692</f>
        <v>0</v>
      </c>
      <c r="Q80" s="55">
        <f>Calculations!T692</f>
        <v>0</v>
      </c>
      <c r="R80" s="55">
        <f>Calculations!M692</f>
        <v>0</v>
      </c>
      <c r="S80" s="55">
        <f>Calculations!R692</f>
        <v>0</v>
      </c>
      <c r="T80" s="55">
        <f>Calculations!AD692</f>
        <v>0</v>
      </c>
      <c r="U80" s="55">
        <f>Calculations!AE692</f>
        <v>0</v>
      </c>
      <c r="V80" s="55">
        <f>Calculations!AB692</f>
        <v>0</v>
      </c>
      <c r="W80" s="55">
        <f>Calculations!AC692</f>
        <v>0</v>
      </c>
      <c r="X80" s="55">
        <f>Calculations!Z692</f>
        <v>0</v>
      </c>
      <c r="Y80" s="55">
        <f>Calculations!AA692</f>
        <v>0</v>
      </c>
      <c r="Z80" s="55">
        <f>Calculations!AF692</f>
        <v>0</v>
      </c>
      <c r="AA80" s="55">
        <f>Calculations!AG692</f>
        <v>0</v>
      </c>
      <c r="AB80" s="50" t="s">
        <v>1435</v>
      </c>
      <c r="AC80" s="50" t="s">
        <v>1438</v>
      </c>
      <c r="AD80" s="33" t="s">
        <v>1434</v>
      </c>
      <c r="AE80" s="31" t="s">
        <v>1442</v>
      </c>
      <c r="AF80" s="42" t="s">
        <v>1446</v>
      </c>
      <c r="AG80" s="44" t="s">
        <v>1450</v>
      </c>
      <c r="AH80" s="43"/>
    </row>
    <row r="81" spans="2:34" ht="25" x14ac:dyDescent="0.25">
      <c r="B81" s="34" t="str">
        <f>Calculations!A693</f>
        <v>SOS231</v>
      </c>
      <c r="C81" s="54" t="str">
        <f>Calculations!B693</f>
        <v>Land at Brockley Avenue</v>
      </c>
      <c r="D81" s="13" t="str">
        <f>Calculations!C693</f>
        <v>Housing</v>
      </c>
      <c r="E81" s="55">
        <f>Calculations!D693</f>
        <v>2.1307699999999999E-2</v>
      </c>
      <c r="F81" s="55">
        <f>Calculations!H693</f>
        <v>2.1307699999999999E-2</v>
      </c>
      <c r="G81" s="55">
        <f>Calculations!L693</f>
        <v>100</v>
      </c>
      <c r="H81" s="55">
        <f>Calculations!G693</f>
        <v>0</v>
      </c>
      <c r="I81" s="55">
        <f>Calculations!K693</f>
        <v>0</v>
      </c>
      <c r="J81" s="55">
        <f>Calculations!F693</f>
        <v>0</v>
      </c>
      <c r="K81" s="55">
        <f>Calculations!J693</f>
        <v>0</v>
      </c>
      <c r="L81" s="55">
        <f>Calculations!E693</f>
        <v>0</v>
      </c>
      <c r="M81" s="55">
        <f>Calculations!I693</f>
        <v>0</v>
      </c>
      <c r="N81" s="55">
        <f>Calculations!Q693</f>
        <v>0</v>
      </c>
      <c r="O81" s="55">
        <f>Calculations!V693</f>
        <v>0</v>
      </c>
      <c r="P81" s="55">
        <f>Calculations!O693</f>
        <v>0</v>
      </c>
      <c r="Q81" s="55">
        <f>Calculations!T693</f>
        <v>0</v>
      </c>
      <c r="R81" s="55">
        <f>Calculations!M693</f>
        <v>0</v>
      </c>
      <c r="S81" s="55">
        <f>Calculations!R693</f>
        <v>0</v>
      </c>
      <c r="T81" s="55">
        <f>Calculations!AD693</f>
        <v>0</v>
      </c>
      <c r="U81" s="55">
        <f>Calculations!AE693</f>
        <v>0</v>
      </c>
      <c r="V81" s="55">
        <f>Calculations!AB693</f>
        <v>0</v>
      </c>
      <c r="W81" s="55">
        <f>Calculations!AC693</f>
        <v>0</v>
      </c>
      <c r="X81" s="55">
        <f>Calculations!Z693</f>
        <v>0</v>
      </c>
      <c r="Y81" s="55">
        <f>Calculations!AA693</f>
        <v>0</v>
      </c>
      <c r="Z81" s="55">
        <f>Calculations!AF693</f>
        <v>0</v>
      </c>
      <c r="AA81" s="55">
        <f>Calculations!AG693</f>
        <v>0</v>
      </c>
      <c r="AB81" s="50" t="s">
        <v>1435</v>
      </c>
      <c r="AC81" s="50" t="s">
        <v>1438</v>
      </c>
      <c r="AD81" s="33" t="s">
        <v>1434</v>
      </c>
      <c r="AE81" s="31" t="s">
        <v>1442</v>
      </c>
      <c r="AF81" s="42" t="s">
        <v>1446</v>
      </c>
      <c r="AG81" s="44" t="s">
        <v>1450</v>
      </c>
      <c r="AH81" s="43"/>
    </row>
    <row r="82" spans="2:34" x14ac:dyDescent="0.25">
      <c r="B82" s="13" t="str">
        <f>Calculations!A602</f>
        <v>SWH009</v>
      </c>
      <c r="C82" s="31" t="str">
        <f>Calculations!B602</f>
        <v>Land at Wellands Farm</v>
      </c>
      <c r="D82" s="13" t="str">
        <f>Calculations!C602</f>
        <v>Housing</v>
      </c>
      <c r="E82" s="55">
        <f>Calculations!D602</f>
        <v>6.5691899999999999</v>
      </c>
      <c r="F82" s="55">
        <f>Calculations!H602</f>
        <v>6.5691899999999999</v>
      </c>
      <c r="G82" s="55">
        <f>Calculations!L602</f>
        <v>100</v>
      </c>
      <c r="H82" s="55">
        <f>Calculations!G602</f>
        <v>0</v>
      </c>
      <c r="I82" s="55">
        <f>Calculations!K602</f>
        <v>0</v>
      </c>
      <c r="J82" s="55">
        <f>Calculations!F602</f>
        <v>0</v>
      </c>
      <c r="K82" s="55">
        <f>Calculations!J602</f>
        <v>0</v>
      </c>
      <c r="L82" s="55">
        <f>Calculations!E602</f>
        <v>0</v>
      </c>
      <c r="M82" s="55">
        <f>Calculations!I602</f>
        <v>0</v>
      </c>
      <c r="N82" s="55">
        <f>Calculations!Q602</f>
        <v>0.93633717445300002</v>
      </c>
      <c r="O82" s="55">
        <f>Calculations!V602</f>
        <v>14.253464650177571</v>
      </c>
      <c r="P82" s="55">
        <f>Calculations!O602</f>
        <v>0.43080000000000002</v>
      </c>
      <c r="Q82" s="55">
        <f>Calculations!T602</f>
        <v>6.5578861320802107</v>
      </c>
      <c r="R82" s="55">
        <f>Calculations!M602</f>
        <v>7.9200000000000007E-2</v>
      </c>
      <c r="S82" s="55">
        <f>Calculations!R602</f>
        <v>1.2056280911345236</v>
      </c>
      <c r="T82" s="55">
        <f>Calculations!AD602</f>
        <v>0</v>
      </c>
      <c r="U82" s="55">
        <f>Calculations!AE602</f>
        <v>0</v>
      </c>
      <c r="V82" s="55">
        <f>Calculations!AB602</f>
        <v>0</v>
      </c>
      <c r="W82" s="55">
        <f>Calculations!AC602</f>
        <v>0</v>
      </c>
      <c r="X82" s="55">
        <f>Calculations!Z602</f>
        <v>0</v>
      </c>
      <c r="Y82" s="55">
        <f>Calculations!AA602</f>
        <v>0</v>
      </c>
      <c r="Z82" s="55">
        <f>Calculations!AF602</f>
        <v>0</v>
      </c>
      <c r="AA82" s="55">
        <f>Calculations!AG602</f>
        <v>0</v>
      </c>
      <c r="AB82" s="50" t="s">
        <v>1435</v>
      </c>
      <c r="AC82" s="50" t="s">
        <v>1438</v>
      </c>
      <c r="AD82" s="33" t="s">
        <v>1434</v>
      </c>
      <c r="AE82" s="31" t="s">
        <v>1437</v>
      </c>
      <c r="AF82" s="42" t="s">
        <v>1445</v>
      </c>
      <c r="AG82" s="44" t="s">
        <v>1449</v>
      </c>
      <c r="AH82" s="43"/>
    </row>
    <row r="83" spans="2:34" ht="37.5" x14ac:dyDescent="0.25">
      <c r="B83" s="13" t="str">
        <f>Calculations!A605</f>
        <v>SWH013</v>
      </c>
      <c r="C83" s="31" t="str">
        <f>Calculations!B605</f>
        <v>Former Charlie Hurley Centre</v>
      </c>
      <c r="D83" s="13" t="str">
        <f>Calculations!C605</f>
        <v>Housing</v>
      </c>
      <c r="E83" s="55">
        <f>Calculations!D605</f>
        <v>3.8027700000000002</v>
      </c>
      <c r="F83" s="55">
        <f>Calculations!H605</f>
        <v>3.8027700000000002</v>
      </c>
      <c r="G83" s="55">
        <f>Calculations!L605</f>
        <v>100</v>
      </c>
      <c r="H83" s="55">
        <f>Calculations!G605</f>
        <v>0</v>
      </c>
      <c r="I83" s="55">
        <f>Calculations!K605</f>
        <v>0</v>
      </c>
      <c r="J83" s="55">
        <f>Calculations!F605</f>
        <v>0</v>
      </c>
      <c r="K83" s="55">
        <f>Calculations!J605</f>
        <v>0</v>
      </c>
      <c r="L83" s="55">
        <f>Calculations!E605</f>
        <v>0</v>
      </c>
      <c r="M83" s="55">
        <f>Calculations!I605</f>
        <v>0</v>
      </c>
      <c r="N83" s="55">
        <f>Calculations!Q605</f>
        <v>1.2422011399256001</v>
      </c>
      <c r="O83" s="55">
        <f>Calculations!V605</f>
        <v>32.665692111949973</v>
      </c>
      <c r="P83" s="55">
        <f>Calculations!O605</f>
        <v>0.60946918612160006</v>
      </c>
      <c r="Q83" s="55">
        <f>Calculations!T605</f>
        <v>16.026979967802419</v>
      </c>
      <c r="R83" s="55">
        <f>Calculations!M605</f>
        <v>2.4482689999599998E-2</v>
      </c>
      <c r="S83" s="55">
        <f>Calculations!R605</f>
        <v>0.64381201070798388</v>
      </c>
      <c r="T83" s="55">
        <f>Calculations!AD605</f>
        <v>0</v>
      </c>
      <c r="U83" s="55">
        <f>Calculations!AE605</f>
        <v>0</v>
      </c>
      <c r="V83" s="55">
        <f>Calculations!AB605</f>
        <v>0</v>
      </c>
      <c r="W83" s="55">
        <f>Calculations!AC605</f>
        <v>0</v>
      </c>
      <c r="X83" s="55">
        <f>Calculations!Z605</f>
        <v>0</v>
      </c>
      <c r="Y83" s="55">
        <f>Calculations!AA605</f>
        <v>0</v>
      </c>
      <c r="Z83" s="55">
        <f>Calculations!AF605</f>
        <v>0</v>
      </c>
      <c r="AA83" s="55">
        <f>Calculations!AG605</f>
        <v>0</v>
      </c>
      <c r="AB83" s="50" t="s">
        <v>1431</v>
      </c>
      <c r="AC83" s="50" t="s">
        <v>1438</v>
      </c>
      <c r="AD83" s="33" t="s">
        <v>1434</v>
      </c>
      <c r="AE83" s="31" t="s">
        <v>1436</v>
      </c>
      <c r="AF83" s="51" t="s">
        <v>1451</v>
      </c>
      <c r="AG83" s="51" t="s">
        <v>1452</v>
      </c>
      <c r="AH83" s="31"/>
    </row>
    <row r="84" spans="2:34" x14ac:dyDescent="0.25">
      <c r="B84" s="13" t="str">
        <f>Calculations!A616</f>
        <v>SWH025</v>
      </c>
      <c r="C84" s="31" t="str">
        <f>Calculations!B616</f>
        <v>Land at Whitburn Lodge</v>
      </c>
      <c r="D84" s="13" t="str">
        <f>Calculations!C616</f>
        <v>Housing</v>
      </c>
      <c r="E84" s="55">
        <f>Calculations!D616</f>
        <v>0.86964699999999995</v>
      </c>
      <c r="F84" s="55">
        <f>Calculations!H616</f>
        <v>0.86964699999999995</v>
      </c>
      <c r="G84" s="55">
        <f>Calculations!L616</f>
        <v>100</v>
      </c>
      <c r="H84" s="55">
        <f>Calculations!G616</f>
        <v>0</v>
      </c>
      <c r="I84" s="55">
        <f>Calculations!K616</f>
        <v>0</v>
      </c>
      <c r="J84" s="55">
        <f>Calculations!F616</f>
        <v>0</v>
      </c>
      <c r="K84" s="55">
        <f>Calculations!J616</f>
        <v>0</v>
      </c>
      <c r="L84" s="55">
        <f>Calculations!E616</f>
        <v>0</v>
      </c>
      <c r="M84" s="55">
        <f>Calculations!I616</f>
        <v>0</v>
      </c>
      <c r="N84" s="55">
        <f>Calculations!Q616</f>
        <v>4.5252299998000001E-3</v>
      </c>
      <c r="O84" s="55">
        <f>Calculations!V616</f>
        <v>0.5203525108233571</v>
      </c>
      <c r="P84" s="55">
        <f>Calculations!O616</f>
        <v>0</v>
      </c>
      <c r="Q84" s="55">
        <f>Calculations!T616</f>
        <v>0</v>
      </c>
      <c r="R84" s="55">
        <f>Calculations!M616</f>
        <v>0</v>
      </c>
      <c r="S84" s="55">
        <f>Calculations!R616</f>
        <v>0</v>
      </c>
      <c r="T84" s="55">
        <f>Calculations!AD616</f>
        <v>0</v>
      </c>
      <c r="U84" s="55">
        <f>Calculations!AE616</f>
        <v>0</v>
      </c>
      <c r="V84" s="55">
        <f>Calculations!AB616</f>
        <v>0</v>
      </c>
      <c r="W84" s="55">
        <f>Calculations!AC616</f>
        <v>0</v>
      </c>
      <c r="X84" s="55">
        <f>Calculations!Z616</f>
        <v>0</v>
      </c>
      <c r="Y84" s="55">
        <f>Calculations!AA616</f>
        <v>0</v>
      </c>
      <c r="Z84" s="55">
        <f>Calculations!AF616</f>
        <v>0</v>
      </c>
      <c r="AA84" s="55">
        <f>Calculations!AG616</f>
        <v>0</v>
      </c>
      <c r="AB84" s="50" t="s">
        <v>1435</v>
      </c>
      <c r="AC84" s="50" t="s">
        <v>1438</v>
      </c>
      <c r="AD84" s="33" t="s">
        <v>1434</v>
      </c>
      <c r="AE84" s="31" t="s">
        <v>1437</v>
      </c>
      <c r="AF84" s="42" t="s">
        <v>1445</v>
      </c>
      <c r="AG84" s="44" t="s">
        <v>1449</v>
      </c>
      <c r="AH84" s="43"/>
    </row>
    <row r="85" spans="2:34" x14ac:dyDescent="0.25">
      <c r="B85" s="13" t="str">
        <f>Calculations!A617</f>
        <v>SWH026</v>
      </c>
      <c r="C85" s="31" t="str">
        <f>Calculations!B617</f>
        <v>Land to North of Shearwater</v>
      </c>
      <c r="D85" s="13" t="str">
        <f>Calculations!C617</f>
        <v>Housing</v>
      </c>
      <c r="E85" s="55">
        <f>Calculations!D617</f>
        <v>1.8275300000000001</v>
      </c>
      <c r="F85" s="55">
        <f>Calculations!H617</f>
        <v>1.8275300000000001</v>
      </c>
      <c r="G85" s="55">
        <f>Calculations!L617</f>
        <v>100</v>
      </c>
      <c r="H85" s="55">
        <f>Calculations!G617</f>
        <v>0</v>
      </c>
      <c r="I85" s="55">
        <f>Calculations!K617</f>
        <v>0</v>
      </c>
      <c r="J85" s="55">
        <f>Calculations!F617</f>
        <v>0</v>
      </c>
      <c r="K85" s="55">
        <f>Calculations!J617</f>
        <v>0</v>
      </c>
      <c r="L85" s="55">
        <f>Calculations!E617</f>
        <v>0</v>
      </c>
      <c r="M85" s="55">
        <f>Calculations!I617</f>
        <v>0</v>
      </c>
      <c r="N85" s="55">
        <f>Calculations!Q617</f>
        <v>0.46828881598429994</v>
      </c>
      <c r="O85" s="55">
        <f>Calculations!V617</f>
        <v>25.624138371698407</v>
      </c>
      <c r="P85" s="55">
        <f>Calculations!O617</f>
        <v>0.1275832563763</v>
      </c>
      <c r="Q85" s="55">
        <f>Calculations!T617</f>
        <v>6.9811853362899647</v>
      </c>
      <c r="R85" s="55">
        <f>Calculations!M617</f>
        <v>6.7162154237400004E-2</v>
      </c>
      <c r="S85" s="55">
        <f>Calculations!R617</f>
        <v>3.6750233505004024</v>
      </c>
      <c r="T85" s="55">
        <f>Calculations!AD617</f>
        <v>0</v>
      </c>
      <c r="U85" s="55">
        <f>Calculations!AE617</f>
        <v>0</v>
      </c>
      <c r="V85" s="55">
        <f>Calculations!AB617</f>
        <v>0</v>
      </c>
      <c r="W85" s="55">
        <f>Calculations!AC617</f>
        <v>0</v>
      </c>
      <c r="X85" s="55">
        <f>Calculations!Z617</f>
        <v>0</v>
      </c>
      <c r="Y85" s="55">
        <f>Calculations!AA617</f>
        <v>0</v>
      </c>
      <c r="Z85" s="55">
        <f>Calculations!AF617</f>
        <v>0</v>
      </c>
      <c r="AA85" s="55">
        <f>Calculations!AG617</f>
        <v>0</v>
      </c>
      <c r="AB85" s="50" t="s">
        <v>1435</v>
      </c>
      <c r="AC85" s="50" t="s">
        <v>1438</v>
      </c>
      <c r="AD85" s="33" t="s">
        <v>1434</v>
      </c>
      <c r="AE85" s="31" t="s">
        <v>1437</v>
      </c>
      <c r="AF85" s="51" t="s">
        <v>1445</v>
      </c>
      <c r="AG85" s="51" t="s">
        <v>1449</v>
      </c>
      <c r="AH85" s="31"/>
    </row>
    <row r="86" spans="2:34" ht="25" x14ac:dyDescent="0.25">
      <c r="B86" s="13" t="str">
        <f>Calculations!A686</f>
        <v>SOS007</v>
      </c>
      <c r="C86" s="31" t="str">
        <f>Calculations!B686</f>
        <v>South Tyneside College - South Shields campus</v>
      </c>
      <c r="D86" s="13" t="str">
        <f>Calculations!C686</f>
        <v>Housing</v>
      </c>
      <c r="E86" s="55">
        <f>Calculations!D686</f>
        <v>9.4682899999999997</v>
      </c>
      <c r="F86" s="55">
        <f>Calculations!H686</f>
        <v>9.4682899999999997</v>
      </c>
      <c r="G86" s="55">
        <f>Calculations!L686</f>
        <v>100</v>
      </c>
      <c r="H86" s="55">
        <f>Calculations!G686</f>
        <v>0</v>
      </c>
      <c r="I86" s="55">
        <f>Calculations!K686</f>
        <v>0</v>
      </c>
      <c r="J86" s="55">
        <f>Calculations!F686</f>
        <v>0</v>
      </c>
      <c r="K86" s="55">
        <f>Calculations!J686</f>
        <v>0</v>
      </c>
      <c r="L86" s="55">
        <f>Calculations!E686</f>
        <v>0</v>
      </c>
      <c r="M86" s="55">
        <f>Calculations!I686</f>
        <v>0</v>
      </c>
      <c r="N86" s="55">
        <f>Calculations!Q686</f>
        <v>0.19825497302099998</v>
      </c>
      <c r="O86" s="55">
        <f>Calculations!V686</f>
        <v>2.0938836159538838</v>
      </c>
      <c r="P86" s="55">
        <f>Calculations!O686</f>
        <v>2.8799999999999999E-2</v>
      </c>
      <c r="Q86" s="55">
        <f>Calculations!T686</f>
        <v>0.30417319283629884</v>
      </c>
      <c r="R86" s="55">
        <f>Calculations!M686</f>
        <v>1.44E-2</v>
      </c>
      <c r="S86" s="55">
        <f>Calculations!R686</f>
        <v>0.15208659641814942</v>
      </c>
      <c r="T86" s="55">
        <f>Calculations!AD686</f>
        <v>0</v>
      </c>
      <c r="U86" s="55">
        <f>Calculations!AE686</f>
        <v>0</v>
      </c>
      <c r="V86" s="55">
        <f>Calculations!AB686</f>
        <v>0</v>
      </c>
      <c r="W86" s="55">
        <f>Calculations!AC686</f>
        <v>0</v>
      </c>
      <c r="X86" s="55">
        <f>Calculations!Z686</f>
        <v>0</v>
      </c>
      <c r="Y86" s="55">
        <f>Calculations!AA686</f>
        <v>0</v>
      </c>
      <c r="Z86" s="55">
        <f>Calculations!AF686</f>
        <v>0</v>
      </c>
      <c r="AA86" s="55">
        <f>Calculations!AG686</f>
        <v>0</v>
      </c>
      <c r="AB86" s="50" t="s">
        <v>1435</v>
      </c>
      <c r="AC86" s="50" t="s">
        <v>1438</v>
      </c>
      <c r="AD86" s="33" t="s">
        <v>1434</v>
      </c>
      <c r="AE86" s="31" t="s">
        <v>1437</v>
      </c>
      <c r="AF86" s="42" t="s">
        <v>1445</v>
      </c>
      <c r="AG86" s="44" t="s">
        <v>1449</v>
      </c>
      <c r="AH86" s="43"/>
    </row>
    <row r="87" spans="2:34" ht="25" x14ac:dyDescent="0.25">
      <c r="B87" s="13" t="str">
        <f>Calculations!A700</f>
        <v>E2</v>
      </c>
      <c r="C87" s="31" t="str">
        <f>Calculations!B700</f>
        <v>Land at Wagonway Industrial Estate, Hebburn</v>
      </c>
      <c r="D87" s="13" t="str">
        <f>Calculations!C700</f>
        <v>Employment</v>
      </c>
      <c r="E87" s="55">
        <f>Calculations!D700</f>
        <v>0.47942400000000002</v>
      </c>
      <c r="F87" s="55">
        <f>Calculations!H700</f>
        <v>0.47942400000000002</v>
      </c>
      <c r="G87" s="55">
        <f>Calculations!L700</f>
        <v>100</v>
      </c>
      <c r="H87" s="55">
        <f>Calculations!G700</f>
        <v>0</v>
      </c>
      <c r="I87" s="55">
        <f>Calculations!K700</f>
        <v>0</v>
      </c>
      <c r="J87" s="55">
        <f>Calculations!F700</f>
        <v>0</v>
      </c>
      <c r="K87" s="55">
        <f>Calculations!J700</f>
        <v>0</v>
      </c>
      <c r="L87" s="55">
        <f>Calculations!E700</f>
        <v>0</v>
      </c>
      <c r="M87" s="55">
        <f>Calculations!I700</f>
        <v>0</v>
      </c>
      <c r="N87" s="55">
        <f>Calculations!Q700</f>
        <v>0.14743800000000001</v>
      </c>
      <c r="O87" s="55">
        <f>Calculations!V700</f>
        <v>30.753153784541453</v>
      </c>
      <c r="P87" s="55">
        <f>Calculations!O700</f>
        <v>0</v>
      </c>
      <c r="Q87" s="55">
        <f>Calculations!T700</f>
        <v>0</v>
      </c>
      <c r="R87" s="55">
        <f>Calculations!M700</f>
        <v>0</v>
      </c>
      <c r="S87" s="55">
        <f>Calculations!R700</f>
        <v>0</v>
      </c>
      <c r="T87" s="55">
        <f>Calculations!AD700</f>
        <v>0</v>
      </c>
      <c r="U87" s="55">
        <f>Calculations!AE700</f>
        <v>0</v>
      </c>
      <c r="V87" s="55">
        <f>Calculations!AB700</f>
        <v>0</v>
      </c>
      <c r="W87" s="55">
        <f>Calculations!AC700</f>
        <v>0</v>
      </c>
      <c r="X87" s="55">
        <f>Calculations!Z700</f>
        <v>0</v>
      </c>
      <c r="Y87" s="55">
        <f>Calculations!AA700</f>
        <v>0</v>
      </c>
      <c r="Z87" s="55">
        <f>Calculations!AF700</f>
        <v>0</v>
      </c>
      <c r="AA87" s="55">
        <f>Calculations!AG700</f>
        <v>0</v>
      </c>
      <c r="AB87" s="50" t="s">
        <v>1435</v>
      </c>
      <c r="AC87" s="50" t="s">
        <v>1438</v>
      </c>
      <c r="AD87" s="33" t="s">
        <v>1433</v>
      </c>
      <c r="AE87" s="31" t="s">
        <v>1437</v>
      </c>
      <c r="AF87" s="51" t="s">
        <v>1445</v>
      </c>
      <c r="AG87" s="51" t="s">
        <v>1449</v>
      </c>
      <c r="AH87" s="31"/>
    </row>
    <row r="88" spans="2:34" ht="50" x14ac:dyDescent="0.25">
      <c r="B88" s="13" t="str">
        <f>Calculations!A702</f>
        <v>E4</v>
      </c>
      <c r="C88" s="31" t="str">
        <f>Calculations!B702</f>
        <v>Former Rohm &amp; Haas , Ellison Street</v>
      </c>
      <c r="D88" s="13" t="str">
        <f>Calculations!C702</f>
        <v>Employment</v>
      </c>
      <c r="E88" s="55">
        <f>Calculations!D702</f>
        <v>14.0608</v>
      </c>
      <c r="F88" s="55">
        <f>Calculations!H702</f>
        <v>12.576029</v>
      </c>
      <c r="G88" s="55">
        <f>Calculations!L702</f>
        <v>89.440351900318618</v>
      </c>
      <c r="H88" s="55">
        <f>Calculations!G702</f>
        <v>0.29496899999999998</v>
      </c>
      <c r="I88" s="55">
        <f>Calculations!K702</f>
        <v>2.0978109353664087</v>
      </c>
      <c r="J88" s="55">
        <f>Calculations!F702</f>
        <v>0.14485200000000001</v>
      </c>
      <c r="K88" s="55">
        <f>Calculations!J702</f>
        <v>1.0301832043695951</v>
      </c>
      <c r="L88" s="55">
        <f>Calculations!E702</f>
        <v>1.04495</v>
      </c>
      <c r="M88" s="55">
        <f>Calculations!I702</f>
        <v>7.4316539599453808</v>
      </c>
      <c r="N88" s="55">
        <f>Calculations!Q702</f>
        <v>0.58619299999999996</v>
      </c>
      <c r="O88" s="55">
        <f>Calculations!V702</f>
        <v>4.168987539827036</v>
      </c>
      <c r="P88" s="55">
        <f>Calculations!O702</f>
        <v>0.24439999999999998</v>
      </c>
      <c r="Q88" s="55">
        <f>Calculations!T702</f>
        <v>1.7381656804733727</v>
      </c>
      <c r="R88" s="55">
        <f>Calculations!M702</f>
        <v>0.19919999999999999</v>
      </c>
      <c r="S88" s="55">
        <f>Calculations!R702</f>
        <v>1.4167045971779697</v>
      </c>
      <c r="T88" s="55">
        <f>Calculations!AD702</f>
        <v>0</v>
      </c>
      <c r="U88" s="55">
        <f>Calculations!AE702</f>
        <v>0</v>
      </c>
      <c r="V88" s="55">
        <f>Calculations!AB702</f>
        <v>0</v>
      </c>
      <c r="W88" s="55">
        <f>Calculations!AC702</f>
        <v>0</v>
      </c>
      <c r="X88" s="55">
        <f>Calculations!Z702</f>
        <v>0</v>
      </c>
      <c r="Y88" s="55">
        <f>Calculations!AA702</f>
        <v>0</v>
      </c>
      <c r="Z88" s="55">
        <f>Calculations!AF702</f>
        <v>0</v>
      </c>
      <c r="AA88" s="55">
        <f>Calculations!AG702</f>
        <v>0</v>
      </c>
      <c r="AB88" s="50" t="s">
        <v>1435</v>
      </c>
      <c r="AC88" s="50" t="s">
        <v>1441</v>
      </c>
      <c r="AD88" s="33" t="s">
        <v>1433</v>
      </c>
      <c r="AE88" s="31" t="s">
        <v>1436</v>
      </c>
      <c r="AF88" s="42" t="s">
        <v>1453</v>
      </c>
      <c r="AG88" s="44" t="s">
        <v>1454</v>
      </c>
      <c r="AH88" s="43"/>
    </row>
    <row r="89" spans="2:34" ht="25" x14ac:dyDescent="0.25">
      <c r="B89" s="13" t="str">
        <f>Calculations!A704</f>
        <v>E6</v>
      </c>
      <c r="C89" s="31" t="str">
        <f>Calculations!B704</f>
        <v>Land East of Pilgrims Way, Bedesway</v>
      </c>
      <c r="D89" s="13" t="str">
        <f>Calculations!C704</f>
        <v>Employment</v>
      </c>
      <c r="E89" s="55">
        <f>Calculations!D704</f>
        <v>0.42192000000000002</v>
      </c>
      <c r="F89" s="55">
        <f>Calculations!H704</f>
        <v>0.42192000000000002</v>
      </c>
      <c r="G89" s="55">
        <f>Calculations!L704</f>
        <v>100</v>
      </c>
      <c r="H89" s="55">
        <f>Calculations!G704</f>
        <v>0</v>
      </c>
      <c r="I89" s="55">
        <f>Calculations!K704</f>
        <v>0</v>
      </c>
      <c r="J89" s="55">
        <f>Calculations!F704</f>
        <v>0</v>
      </c>
      <c r="K89" s="55">
        <f>Calculations!J704</f>
        <v>0</v>
      </c>
      <c r="L89" s="55">
        <f>Calculations!E704</f>
        <v>0</v>
      </c>
      <c r="M89" s="55">
        <f>Calculations!I704</f>
        <v>0</v>
      </c>
      <c r="N89" s="55">
        <f>Calculations!Q704</f>
        <v>0</v>
      </c>
      <c r="O89" s="55">
        <f>Calculations!V704</f>
        <v>0</v>
      </c>
      <c r="P89" s="55">
        <f>Calculations!O704</f>
        <v>0</v>
      </c>
      <c r="Q89" s="55">
        <f>Calculations!T704</f>
        <v>0</v>
      </c>
      <c r="R89" s="55">
        <f>Calculations!M704</f>
        <v>0</v>
      </c>
      <c r="S89" s="55">
        <f>Calculations!R704</f>
        <v>0</v>
      </c>
      <c r="T89" s="55">
        <f>Calculations!AD704</f>
        <v>0</v>
      </c>
      <c r="U89" s="55">
        <f>Calculations!AE704</f>
        <v>0</v>
      </c>
      <c r="V89" s="55">
        <f>Calculations!AB704</f>
        <v>0</v>
      </c>
      <c r="W89" s="55">
        <f>Calculations!AC704</f>
        <v>0</v>
      </c>
      <c r="X89" s="55">
        <f>Calculations!Z704</f>
        <v>0</v>
      </c>
      <c r="Y89" s="55">
        <f>Calculations!AA704</f>
        <v>0</v>
      </c>
      <c r="Z89" s="55">
        <f>Calculations!AF704</f>
        <v>0</v>
      </c>
      <c r="AA89" s="55">
        <f>Calculations!AG704</f>
        <v>0</v>
      </c>
      <c r="AB89" s="50" t="s">
        <v>1435</v>
      </c>
      <c r="AC89" s="50" t="s">
        <v>1438</v>
      </c>
      <c r="AD89" s="33" t="s">
        <v>1433</v>
      </c>
      <c r="AE89" s="31" t="s">
        <v>1442</v>
      </c>
      <c r="AF89" s="42" t="s">
        <v>1446</v>
      </c>
      <c r="AG89" s="44" t="s">
        <v>1450</v>
      </c>
      <c r="AH89" s="43"/>
    </row>
    <row r="90" spans="2:34" ht="25" x14ac:dyDescent="0.25">
      <c r="B90" s="13" t="str">
        <f>Calculations!A705</f>
        <v>E7</v>
      </c>
      <c r="C90" s="31" t="str">
        <f>Calculations!B705</f>
        <v>West of Pilgrims Way (east of Mitsumi), Bede Ind Est</v>
      </c>
      <c r="D90" s="13" t="str">
        <f>Calculations!C705</f>
        <v>Employment</v>
      </c>
      <c r="E90" s="55">
        <f>Calculations!D705</f>
        <v>1.40021</v>
      </c>
      <c r="F90" s="55">
        <f>Calculations!H705</f>
        <v>1.40021</v>
      </c>
      <c r="G90" s="55">
        <f>Calculations!L705</f>
        <v>100</v>
      </c>
      <c r="H90" s="55">
        <f>Calculations!G705</f>
        <v>0</v>
      </c>
      <c r="I90" s="55">
        <f>Calculations!K705</f>
        <v>0</v>
      </c>
      <c r="J90" s="55">
        <f>Calculations!F705</f>
        <v>0</v>
      </c>
      <c r="K90" s="55">
        <f>Calculations!J705</f>
        <v>0</v>
      </c>
      <c r="L90" s="55">
        <f>Calculations!E705</f>
        <v>0</v>
      </c>
      <c r="M90" s="55">
        <f>Calculations!I705</f>
        <v>0</v>
      </c>
      <c r="N90" s="55">
        <f>Calculations!Q705</f>
        <v>0</v>
      </c>
      <c r="O90" s="55">
        <f>Calculations!V705</f>
        <v>0</v>
      </c>
      <c r="P90" s="55">
        <f>Calculations!O705</f>
        <v>0</v>
      </c>
      <c r="Q90" s="55">
        <f>Calculations!T705</f>
        <v>0</v>
      </c>
      <c r="R90" s="55">
        <f>Calculations!M705</f>
        <v>0</v>
      </c>
      <c r="S90" s="55">
        <f>Calculations!R705</f>
        <v>0</v>
      </c>
      <c r="T90" s="55">
        <f>Calculations!AD705</f>
        <v>0</v>
      </c>
      <c r="U90" s="55">
        <f>Calculations!AE705</f>
        <v>0</v>
      </c>
      <c r="V90" s="55">
        <f>Calculations!AB705</f>
        <v>0</v>
      </c>
      <c r="W90" s="55">
        <f>Calculations!AC705</f>
        <v>0</v>
      </c>
      <c r="X90" s="55">
        <f>Calculations!Z705</f>
        <v>0</v>
      </c>
      <c r="Y90" s="55">
        <f>Calculations!AA705</f>
        <v>0</v>
      </c>
      <c r="Z90" s="55">
        <f>Calculations!AF705</f>
        <v>0</v>
      </c>
      <c r="AA90" s="55">
        <f>Calculations!AG705</f>
        <v>0</v>
      </c>
      <c r="AB90" s="50" t="s">
        <v>1435</v>
      </c>
      <c r="AC90" s="50" t="s">
        <v>1438</v>
      </c>
      <c r="AD90" s="33" t="s">
        <v>1433</v>
      </c>
      <c r="AE90" s="31" t="s">
        <v>1437</v>
      </c>
      <c r="AF90" s="42" t="s">
        <v>1445</v>
      </c>
      <c r="AG90" s="44" t="s">
        <v>1449</v>
      </c>
      <c r="AH90" s="43"/>
    </row>
    <row r="91" spans="2:34" ht="25" x14ac:dyDescent="0.25">
      <c r="B91" s="13" t="str">
        <f>Calculations!A706</f>
        <v>E8</v>
      </c>
      <c r="C91" s="31" t="str">
        <f>Calculations!B706</f>
        <v>North of Tesco, Towers Place, Simonside Ind Est</v>
      </c>
      <c r="D91" s="13" t="str">
        <f>Calculations!C706</f>
        <v>Employment</v>
      </c>
      <c r="E91" s="55">
        <f>Calculations!D706</f>
        <v>1.43509</v>
      </c>
      <c r="F91" s="55">
        <f>Calculations!H706</f>
        <v>1.43509</v>
      </c>
      <c r="G91" s="55">
        <f>Calculations!L706</f>
        <v>100</v>
      </c>
      <c r="H91" s="55">
        <f>Calculations!G706</f>
        <v>0</v>
      </c>
      <c r="I91" s="55">
        <f>Calculations!K706</f>
        <v>0</v>
      </c>
      <c r="J91" s="55">
        <f>Calculations!F706</f>
        <v>0</v>
      </c>
      <c r="K91" s="55">
        <f>Calculations!J706</f>
        <v>0</v>
      </c>
      <c r="L91" s="55">
        <f>Calculations!E706</f>
        <v>0</v>
      </c>
      <c r="M91" s="55">
        <f>Calculations!I706</f>
        <v>0</v>
      </c>
      <c r="N91" s="55">
        <f>Calculations!Q706</f>
        <v>0.14015833</v>
      </c>
      <c r="O91" s="55">
        <f>Calculations!V706</f>
        <v>9.7665184761931307</v>
      </c>
      <c r="P91" s="55">
        <f>Calculations!O706</f>
        <v>7.09233E-3</v>
      </c>
      <c r="Q91" s="55">
        <f>Calculations!T706</f>
        <v>0.49420802876474645</v>
      </c>
      <c r="R91" s="55">
        <f>Calculations!M706</f>
        <v>6.8731900000000004E-3</v>
      </c>
      <c r="S91" s="55">
        <f>Calculations!R706</f>
        <v>0.47893790633340072</v>
      </c>
      <c r="T91" s="55">
        <f>Calculations!AD706</f>
        <v>0</v>
      </c>
      <c r="U91" s="55">
        <f>Calculations!AE706</f>
        <v>0</v>
      </c>
      <c r="V91" s="55">
        <f>Calculations!AB706</f>
        <v>0</v>
      </c>
      <c r="W91" s="55">
        <f>Calculations!AC706</f>
        <v>0</v>
      </c>
      <c r="X91" s="55">
        <f>Calculations!Z706</f>
        <v>0</v>
      </c>
      <c r="Y91" s="55">
        <f>Calculations!AA706</f>
        <v>0</v>
      </c>
      <c r="Z91" s="55">
        <f>Calculations!AF706</f>
        <v>0</v>
      </c>
      <c r="AA91" s="55">
        <f>Calculations!AG706</f>
        <v>0</v>
      </c>
      <c r="AB91" s="50" t="s">
        <v>1435</v>
      </c>
      <c r="AC91" s="50" t="s">
        <v>1438</v>
      </c>
      <c r="AD91" s="33" t="s">
        <v>1433</v>
      </c>
      <c r="AE91" s="31" t="s">
        <v>1437</v>
      </c>
      <c r="AF91" s="51" t="s">
        <v>1445</v>
      </c>
      <c r="AG91" s="51" t="s">
        <v>1449</v>
      </c>
      <c r="AH91" s="31"/>
    </row>
    <row r="92" spans="2:34" ht="25" x14ac:dyDescent="0.25">
      <c r="B92" s="13" t="str">
        <f>Calculations!A708</f>
        <v>E10</v>
      </c>
      <c r="C92" s="31" t="str">
        <f>Calculations!B708</f>
        <v>South of Heddon Way, Middlefields Ind Est</v>
      </c>
      <c r="D92" s="13" t="str">
        <f>Calculations!C708</f>
        <v>Employment</v>
      </c>
      <c r="E92" s="55">
        <f>Calculations!D708</f>
        <v>0.69040800000000002</v>
      </c>
      <c r="F92" s="55">
        <f>Calculations!H708</f>
        <v>0.69040800000000002</v>
      </c>
      <c r="G92" s="55">
        <f>Calculations!L708</f>
        <v>100</v>
      </c>
      <c r="H92" s="55">
        <f>Calculations!G708</f>
        <v>0</v>
      </c>
      <c r="I92" s="55">
        <f>Calculations!K708</f>
        <v>0</v>
      </c>
      <c r="J92" s="55">
        <f>Calculations!F708</f>
        <v>0</v>
      </c>
      <c r="K92" s="55">
        <f>Calculations!J708</f>
        <v>0</v>
      </c>
      <c r="L92" s="55">
        <f>Calculations!E708</f>
        <v>0</v>
      </c>
      <c r="M92" s="55">
        <f>Calculations!I708</f>
        <v>0</v>
      </c>
      <c r="N92" s="55">
        <f>Calculations!Q708</f>
        <v>8.9129400000000005E-4</v>
      </c>
      <c r="O92" s="55">
        <f>Calculations!V708</f>
        <v>0.12909670803351062</v>
      </c>
      <c r="P92" s="55">
        <f>Calculations!O708</f>
        <v>2.286E-4</v>
      </c>
      <c r="Q92" s="55">
        <f>Calculations!T708</f>
        <v>3.3110856189383669E-2</v>
      </c>
      <c r="R92" s="55">
        <f>Calculations!M708</f>
        <v>0</v>
      </c>
      <c r="S92" s="55">
        <f>Calculations!R708</f>
        <v>0</v>
      </c>
      <c r="T92" s="55">
        <f>Calculations!AD708</f>
        <v>0</v>
      </c>
      <c r="U92" s="55">
        <f>Calculations!AE708</f>
        <v>0</v>
      </c>
      <c r="V92" s="55">
        <f>Calculations!AB708</f>
        <v>0</v>
      </c>
      <c r="W92" s="55">
        <f>Calculations!AC708</f>
        <v>0</v>
      </c>
      <c r="X92" s="55">
        <f>Calculations!Z708</f>
        <v>0</v>
      </c>
      <c r="Y92" s="55">
        <f>Calculations!AA708</f>
        <v>0</v>
      </c>
      <c r="Z92" s="55">
        <f>Calculations!AF708</f>
        <v>0</v>
      </c>
      <c r="AA92" s="55">
        <f>Calculations!AG708</f>
        <v>0</v>
      </c>
      <c r="AB92" s="50" t="s">
        <v>1435</v>
      </c>
      <c r="AC92" s="50" t="s">
        <v>1438</v>
      </c>
      <c r="AD92" s="33" t="s">
        <v>1433</v>
      </c>
      <c r="AE92" s="31" t="s">
        <v>1437</v>
      </c>
      <c r="AF92" s="42" t="s">
        <v>1445</v>
      </c>
      <c r="AG92" s="44" t="s">
        <v>1449</v>
      </c>
      <c r="AH92" s="43"/>
    </row>
    <row r="93" spans="2:34" ht="50" x14ac:dyDescent="0.25">
      <c r="B93" s="13" t="str">
        <f>Calculations!A715</f>
        <v>E17</v>
      </c>
      <c r="C93" s="31" t="str">
        <f>Calculations!B715</f>
        <v>Tyne Dock Enterprise Park (former NcNulty Offshore), Commercial Road</v>
      </c>
      <c r="D93" s="13" t="str">
        <f>Calculations!C715</f>
        <v>Employment</v>
      </c>
      <c r="E93" s="55">
        <f>Calculations!D715</f>
        <v>7.2496700000000001</v>
      </c>
      <c r="F93" s="55">
        <f>Calculations!H715</f>
        <v>5.6971839999999991</v>
      </c>
      <c r="G93" s="55">
        <f>Calculations!L715</f>
        <v>78.585425267632857</v>
      </c>
      <c r="H93" s="55">
        <f>Calculations!G715</f>
        <v>0.92570300000000005</v>
      </c>
      <c r="I93" s="55">
        <f>Calculations!K715</f>
        <v>12.768898446412043</v>
      </c>
      <c r="J93" s="55">
        <f>Calculations!F715</f>
        <v>0.231658</v>
      </c>
      <c r="K93" s="55">
        <f>Calculations!J715</f>
        <v>3.1954282056976391</v>
      </c>
      <c r="L93" s="55">
        <f>Calculations!E715</f>
        <v>0.395125</v>
      </c>
      <c r="M93" s="55">
        <f>Calculations!I715</f>
        <v>5.4502480802574462</v>
      </c>
      <c r="N93" s="55">
        <f>Calculations!Q715</f>
        <v>3.9790099999999995E-2</v>
      </c>
      <c r="O93" s="55">
        <f>Calculations!V715</f>
        <v>0.54885394783486685</v>
      </c>
      <c r="P93" s="55">
        <f>Calculations!O715</f>
        <v>2.6799999999999997E-2</v>
      </c>
      <c r="Q93" s="55">
        <f>Calculations!T715</f>
        <v>0.36967199886339647</v>
      </c>
      <c r="R93" s="55">
        <f>Calculations!M715</f>
        <v>1.52E-2</v>
      </c>
      <c r="S93" s="55">
        <f>Calculations!R715</f>
        <v>0.20966471577326967</v>
      </c>
      <c r="T93" s="55">
        <f>Calculations!AD715</f>
        <v>0</v>
      </c>
      <c r="U93" s="55">
        <f>Calculations!AE715</f>
        <v>0</v>
      </c>
      <c r="V93" s="55">
        <f>Calculations!AB715</f>
        <v>0</v>
      </c>
      <c r="W93" s="55">
        <f>Calculations!AC715</f>
        <v>0</v>
      </c>
      <c r="X93" s="55">
        <f>Calculations!Z715</f>
        <v>0</v>
      </c>
      <c r="Y93" s="55">
        <f>Calculations!AA715</f>
        <v>0</v>
      </c>
      <c r="Z93" s="55">
        <f>Calculations!AF715</f>
        <v>0</v>
      </c>
      <c r="AA93" s="55">
        <f>Calculations!AG715</f>
        <v>0</v>
      </c>
      <c r="AB93" s="50" t="s">
        <v>1435</v>
      </c>
      <c r="AC93" s="50" t="s">
        <v>1441</v>
      </c>
      <c r="AD93" s="33" t="s">
        <v>1433</v>
      </c>
      <c r="AE93" s="31" t="s">
        <v>1436</v>
      </c>
      <c r="AF93" s="42" t="s">
        <v>1453</v>
      </c>
      <c r="AG93" s="44" t="s">
        <v>1454</v>
      </c>
      <c r="AH93" s="43"/>
    </row>
    <row r="94" spans="2:34" ht="25" x14ac:dyDescent="0.25">
      <c r="B94" s="13" t="str">
        <f>Calculations!A716</f>
        <v>E18</v>
      </c>
      <c r="C94" s="31" t="str">
        <f>Calculations!B716</f>
        <v>Land to rear of Western Approach Trade Park,  Wilson Street</v>
      </c>
      <c r="D94" s="13" t="str">
        <f>Calculations!C716</f>
        <v>Employment</v>
      </c>
      <c r="E94" s="55">
        <f>Calculations!D716</f>
        <v>0.30937599999999998</v>
      </c>
      <c r="F94" s="55">
        <f>Calculations!H716</f>
        <v>0.30937599999999998</v>
      </c>
      <c r="G94" s="55">
        <f>Calculations!L716</f>
        <v>100</v>
      </c>
      <c r="H94" s="55">
        <f>Calculations!G716</f>
        <v>0</v>
      </c>
      <c r="I94" s="55">
        <f>Calculations!K716</f>
        <v>0</v>
      </c>
      <c r="J94" s="55">
        <f>Calculations!F716</f>
        <v>0</v>
      </c>
      <c r="K94" s="55">
        <f>Calculations!J716</f>
        <v>0</v>
      </c>
      <c r="L94" s="55">
        <f>Calculations!E716</f>
        <v>0</v>
      </c>
      <c r="M94" s="55">
        <f>Calculations!I716</f>
        <v>0</v>
      </c>
      <c r="N94" s="55">
        <f>Calculations!Q716</f>
        <v>0.15673439</v>
      </c>
      <c r="O94" s="55">
        <f>Calculations!V716</f>
        <v>50.661457255895733</v>
      </c>
      <c r="P94" s="55">
        <f>Calculations!O716</f>
        <v>3.5383900000000002E-3</v>
      </c>
      <c r="Q94" s="55">
        <f>Calculations!T716</f>
        <v>1.1437183233347126</v>
      </c>
      <c r="R94" s="55">
        <f>Calculations!M716</f>
        <v>0</v>
      </c>
      <c r="S94" s="55">
        <f>Calculations!R716</f>
        <v>0</v>
      </c>
      <c r="T94" s="55">
        <f>Calculations!AD716</f>
        <v>0</v>
      </c>
      <c r="U94" s="55">
        <f>Calculations!AE716</f>
        <v>0</v>
      </c>
      <c r="V94" s="55">
        <f>Calculations!AB716</f>
        <v>0</v>
      </c>
      <c r="W94" s="55">
        <f>Calculations!AC716</f>
        <v>0</v>
      </c>
      <c r="X94" s="55">
        <f>Calculations!Z716</f>
        <v>0</v>
      </c>
      <c r="Y94" s="55">
        <f>Calculations!AA716</f>
        <v>0</v>
      </c>
      <c r="Z94" s="55">
        <f>Calculations!AF716</f>
        <v>0</v>
      </c>
      <c r="AA94" s="55">
        <f>Calculations!AG716</f>
        <v>0</v>
      </c>
      <c r="AB94" s="50" t="s">
        <v>1435</v>
      </c>
      <c r="AC94" s="50" t="s">
        <v>1438</v>
      </c>
      <c r="AD94" s="33" t="s">
        <v>1433</v>
      </c>
      <c r="AE94" s="31" t="s">
        <v>1437</v>
      </c>
      <c r="AF94" s="42" t="s">
        <v>1445</v>
      </c>
      <c r="AG94" s="44" t="s">
        <v>1449</v>
      </c>
      <c r="AH94" s="43"/>
    </row>
    <row r="95" spans="2:34" x14ac:dyDescent="0.25">
      <c r="B95" s="13" t="str">
        <f>Calculations!A718</f>
        <v>E20</v>
      </c>
      <c r="C95" s="31" t="str">
        <f>Calculations!B718</f>
        <v>Northern end of Boldon BP</v>
      </c>
      <c r="D95" s="13" t="str">
        <f>Calculations!C718</f>
        <v>Employment</v>
      </c>
      <c r="E95" s="55">
        <f>Calculations!D718</f>
        <v>0.61990500000000004</v>
      </c>
      <c r="F95" s="55">
        <f>Calculations!H718</f>
        <v>0.61990500000000004</v>
      </c>
      <c r="G95" s="55">
        <f>Calculations!L718</f>
        <v>100</v>
      </c>
      <c r="H95" s="55">
        <f>Calculations!G718</f>
        <v>0</v>
      </c>
      <c r="I95" s="55">
        <f>Calculations!K718</f>
        <v>0</v>
      </c>
      <c r="J95" s="55">
        <f>Calculations!F718</f>
        <v>0</v>
      </c>
      <c r="K95" s="55">
        <f>Calculations!J718</f>
        <v>0</v>
      </c>
      <c r="L95" s="55">
        <f>Calculations!E718</f>
        <v>0</v>
      </c>
      <c r="M95" s="55">
        <f>Calculations!I718</f>
        <v>0</v>
      </c>
      <c r="N95" s="55">
        <f>Calculations!Q718</f>
        <v>1.2518E-2</v>
      </c>
      <c r="O95" s="55">
        <f>Calculations!V718</f>
        <v>2.0193416733209117</v>
      </c>
      <c r="P95" s="55">
        <f>Calculations!O718</f>
        <v>0</v>
      </c>
      <c r="Q95" s="55">
        <f>Calculations!T718</f>
        <v>0</v>
      </c>
      <c r="R95" s="55">
        <f>Calculations!M718</f>
        <v>0</v>
      </c>
      <c r="S95" s="55">
        <f>Calculations!R718</f>
        <v>0</v>
      </c>
      <c r="T95" s="55">
        <f>Calculations!AD718</f>
        <v>0</v>
      </c>
      <c r="U95" s="55">
        <f>Calculations!AE718</f>
        <v>0</v>
      </c>
      <c r="V95" s="55">
        <f>Calculations!AB718</f>
        <v>0</v>
      </c>
      <c r="W95" s="55">
        <f>Calculations!AC718</f>
        <v>0</v>
      </c>
      <c r="X95" s="55">
        <f>Calculations!Z718</f>
        <v>0</v>
      </c>
      <c r="Y95" s="55">
        <f>Calculations!AA718</f>
        <v>0</v>
      </c>
      <c r="Z95" s="55">
        <f>Calculations!AF718</f>
        <v>0</v>
      </c>
      <c r="AA95" s="55">
        <f>Calculations!AG718</f>
        <v>0</v>
      </c>
      <c r="AB95" s="50" t="s">
        <v>1435</v>
      </c>
      <c r="AC95" s="50" t="s">
        <v>1438</v>
      </c>
      <c r="AD95" s="33" t="s">
        <v>1433</v>
      </c>
      <c r="AE95" s="31" t="s">
        <v>1437</v>
      </c>
      <c r="AF95" s="51" t="s">
        <v>1445</v>
      </c>
      <c r="AG95" s="51" t="s">
        <v>1449</v>
      </c>
      <c r="AH95" s="31"/>
    </row>
    <row r="96" spans="2:34" ht="25" x14ac:dyDescent="0.25">
      <c r="B96" s="13" t="str">
        <f>Calculations!A719</f>
        <v>E21</v>
      </c>
      <c r="C96" s="31" t="str">
        <f>Calculations!B719</f>
        <v>Land west of 16 Brooklands Way, Boldon Business Park</v>
      </c>
      <c r="D96" s="13" t="str">
        <f>Calculations!C719</f>
        <v>Employment</v>
      </c>
      <c r="E96" s="55">
        <f>Calculations!D719</f>
        <v>0.52453899999999998</v>
      </c>
      <c r="F96" s="55">
        <f>Calculations!H719</f>
        <v>0.52453899999999998</v>
      </c>
      <c r="G96" s="55">
        <f>Calculations!L719</f>
        <v>100</v>
      </c>
      <c r="H96" s="55">
        <f>Calculations!G719</f>
        <v>0</v>
      </c>
      <c r="I96" s="55">
        <f>Calculations!K719</f>
        <v>0</v>
      </c>
      <c r="J96" s="55">
        <f>Calculations!F719</f>
        <v>0</v>
      </c>
      <c r="K96" s="55">
        <f>Calculations!J719</f>
        <v>0</v>
      </c>
      <c r="L96" s="55">
        <f>Calculations!E719</f>
        <v>0</v>
      </c>
      <c r="M96" s="55">
        <f>Calculations!I719</f>
        <v>0</v>
      </c>
      <c r="N96" s="55">
        <f>Calculations!Q719</f>
        <v>0.12648799999999999</v>
      </c>
      <c r="O96" s="55">
        <f>Calculations!V719</f>
        <v>24.114126880937356</v>
      </c>
      <c r="P96" s="55">
        <f>Calculations!O719</f>
        <v>0</v>
      </c>
      <c r="Q96" s="55">
        <f>Calculations!T719</f>
        <v>0</v>
      </c>
      <c r="R96" s="55">
        <f>Calculations!M719</f>
        <v>0</v>
      </c>
      <c r="S96" s="55">
        <f>Calculations!R719</f>
        <v>0</v>
      </c>
      <c r="T96" s="55">
        <f>Calculations!AD719</f>
        <v>0</v>
      </c>
      <c r="U96" s="55">
        <f>Calculations!AE719</f>
        <v>0</v>
      </c>
      <c r="V96" s="55">
        <f>Calculations!AB719</f>
        <v>0</v>
      </c>
      <c r="W96" s="55">
        <f>Calculations!AC719</f>
        <v>0</v>
      </c>
      <c r="X96" s="55">
        <f>Calculations!Z719</f>
        <v>0</v>
      </c>
      <c r="Y96" s="55">
        <f>Calculations!AA719</f>
        <v>0</v>
      </c>
      <c r="Z96" s="55">
        <f>Calculations!AF719</f>
        <v>0</v>
      </c>
      <c r="AA96" s="55">
        <f>Calculations!AG719</f>
        <v>0</v>
      </c>
      <c r="AB96" s="50" t="s">
        <v>1435</v>
      </c>
      <c r="AC96" s="50" t="s">
        <v>1438</v>
      </c>
      <c r="AD96" s="33" t="s">
        <v>1433</v>
      </c>
      <c r="AE96" s="31" t="s">
        <v>1437</v>
      </c>
      <c r="AF96" s="42" t="s">
        <v>1445</v>
      </c>
      <c r="AG96" s="44" t="s">
        <v>1449</v>
      </c>
      <c r="AH96" s="43"/>
    </row>
    <row r="97" spans="2:34" ht="25" x14ac:dyDescent="0.25">
      <c r="B97" s="13" t="str">
        <f>Calculations!A723</f>
        <v>SIS004</v>
      </c>
      <c r="C97" s="31" t="str">
        <f>Calculations!B723</f>
        <v>South Shields Town Centre College Regeneration Site</v>
      </c>
      <c r="D97" s="13" t="str">
        <f>Calculations!C723</f>
        <v>Education</v>
      </c>
      <c r="E97" s="55">
        <f>Calculations!D723</f>
        <v>1.1538219999999999</v>
      </c>
      <c r="F97" s="55">
        <f>Calculations!H723</f>
        <v>1.1538219999999999</v>
      </c>
      <c r="G97" s="55">
        <f>Calculations!L723</f>
        <v>100</v>
      </c>
      <c r="H97" s="55">
        <f>Calculations!G723</f>
        <v>0</v>
      </c>
      <c r="I97" s="55">
        <f>Calculations!K723</f>
        <v>0</v>
      </c>
      <c r="J97" s="55">
        <f>Calculations!F723</f>
        <v>0</v>
      </c>
      <c r="K97" s="55">
        <f>Calculations!J723</f>
        <v>0</v>
      </c>
      <c r="L97" s="55">
        <f>Calculations!E723</f>
        <v>0</v>
      </c>
      <c r="M97" s="55">
        <f>Calculations!I723</f>
        <v>0</v>
      </c>
      <c r="N97" s="55">
        <f>Calculations!Q723</f>
        <v>3.7199999999999997E-2</v>
      </c>
      <c r="O97" s="55">
        <f>Calculations!V723</f>
        <v>3.2240674904794675</v>
      </c>
      <c r="P97" s="55">
        <f>Calculations!O723</f>
        <v>0</v>
      </c>
      <c r="Q97" s="55">
        <f>Calculations!T723</f>
        <v>0</v>
      </c>
      <c r="R97" s="55">
        <f>Calculations!M723</f>
        <v>0</v>
      </c>
      <c r="S97" s="55">
        <f>Calculations!R723</f>
        <v>0</v>
      </c>
      <c r="T97" s="55">
        <f>Calculations!AD723</f>
        <v>0</v>
      </c>
      <c r="U97" s="55">
        <f>Calculations!AE723</f>
        <v>0</v>
      </c>
      <c r="V97" s="55">
        <f>Calculations!AB723</f>
        <v>0</v>
      </c>
      <c r="W97" s="55">
        <f>Calculations!AC723</f>
        <v>0</v>
      </c>
      <c r="X97" s="55">
        <f>Calculations!Z723</f>
        <v>0</v>
      </c>
      <c r="Y97" s="55">
        <f>Calculations!AA723</f>
        <v>0</v>
      </c>
      <c r="Z97" s="55">
        <f>Calculations!AF723</f>
        <v>0</v>
      </c>
      <c r="AA97" s="55">
        <f>Calculations!AG723</f>
        <v>0</v>
      </c>
      <c r="AB97" s="50" t="s">
        <v>1435</v>
      </c>
      <c r="AC97" s="50" t="s">
        <v>1438</v>
      </c>
      <c r="AD97" s="33" t="s">
        <v>1433</v>
      </c>
      <c r="AE97" s="31" t="s">
        <v>1437</v>
      </c>
      <c r="AF97" s="42" t="s">
        <v>1445</v>
      </c>
      <c r="AG97" s="42" t="s">
        <v>1449</v>
      </c>
      <c r="AH97" s="13"/>
    </row>
    <row r="98" spans="2:34" ht="25" x14ac:dyDescent="0.25">
      <c r="B98" s="13" t="str">
        <f>Calculations!A724</f>
        <v>SOS083</v>
      </c>
      <c r="C98" s="31" t="str">
        <f>Calculations!B724</f>
        <v>Land at Biddick Hall Drive</v>
      </c>
      <c r="D98" s="13" t="str">
        <f>Calculations!C724</f>
        <v>Housing</v>
      </c>
      <c r="E98" s="55">
        <f>Calculations!D724</f>
        <v>0.12667100000000001</v>
      </c>
      <c r="F98" s="55">
        <f>Calculations!H724</f>
        <v>0.12667100000000001</v>
      </c>
      <c r="G98" s="55">
        <f>Calculations!L724</f>
        <v>100</v>
      </c>
      <c r="H98" s="55">
        <f>Calculations!G724</f>
        <v>0</v>
      </c>
      <c r="I98" s="55">
        <f>Calculations!K724</f>
        <v>0</v>
      </c>
      <c r="J98" s="55">
        <f>Calculations!F724</f>
        <v>0</v>
      </c>
      <c r="K98" s="55">
        <f>Calculations!J724</f>
        <v>0</v>
      </c>
      <c r="L98" s="55">
        <f>Calculations!E724</f>
        <v>0</v>
      </c>
      <c r="M98" s="55">
        <f>Calculations!I724</f>
        <v>0</v>
      </c>
      <c r="N98" s="55">
        <f>Calculations!Q724</f>
        <v>0</v>
      </c>
      <c r="O98" s="55">
        <f>Calculations!V724</f>
        <v>0</v>
      </c>
      <c r="P98" s="55">
        <f>Calculations!O724</f>
        <v>0</v>
      </c>
      <c r="Q98" s="55">
        <f>Calculations!T724</f>
        <v>0</v>
      </c>
      <c r="R98" s="55">
        <f>Calculations!M724</f>
        <v>0</v>
      </c>
      <c r="S98" s="55">
        <f>Calculations!R724</f>
        <v>0</v>
      </c>
      <c r="T98" s="55">
        <f>Calculations!AD724</f>
        <v>0</v>
      </c>
      <c r="U98" s="55">
        <f>Calculations!AE724</f>
        <v>0</v>
      </c>
      <c r="V98" s="55">
        <f>Calculations!AB724</f>
        <v>0</v>
      </c>
      <c r="W98" s="55">
        <f>Calculations!AC724</f>
        <v>0</v>
      </c>
      <c r="X98" s="55">
        <f>Calculations!Z724</f>
        <v>0</v>
      </c>
      <c r="Y98" s="55">
        <f>Calculations!AA724</f>
        <v>0</v>
      </c>
      <c r="Z98" s="55">
        <f>Calculations!AF724</f>
        <v>0</v>
      </c>
      <c r="AA98" s="55">
        <f>Calculations!AG724</f>
        <v>0</v>
      </c>
      <c r="AB98" s="50" t="s">
        <v>1435</v>
      </c>
      <c r="AC98" s="50" t="s">
        <v>1438</v>
      </c>
      <c r="AD98" s="33" t="s">
        <v>1434</v>
      </c>
      <c r="AE98" s="31" t="s">
        <v>1442</v>
      </c>
      <c r="AF98" s="42" t="s">
        <v>1446</v>
      </c>
      <c r="AG98" s="44" t="s">
        <v>1450</v>
      </c>
      <c r="AH98" s="13"/>
    </row>
    <row r="99" spans="2:34" ht="25" x14ac:dyDescent="0.25">
      <c r="B99" s="13" t="str">
        <f>Calculations!A725</f>
        <v>SOS119</v>
      </c>
      <c r="C99" s="31" t="str">
        <f>Calculations!B725</f>
        <v>Land at Cheviot Road</v>
      </c>
      <c r="D99" s="13" t="str">
        <f>Calculations!C725</f>
        <v>Housing</v>
      </c>
      <c r="E99" s="55">
        <f>Calculations!D725</f>
        <v>8.0285999999999996E-2</v>
      </c>
      <c r="F99" s="55">
        <f>Calculations!H725</f>
        <v>8.0285999999999996E-2</v>
      </c>
      <c r="G99" s="55">
        <f>Calculations!L725</f>
        <v>100</v>
      </c>
      <c r="H99" s="55">
        <f>Calculations!G725</f>
        <v>0</v>
      </c>
      <c r="I99" s="55">
        <f>Calculations!K725</f>
        <v>0</v>
      </c>
      <c r="J99" s="55">
        <f>Calculations!F725</f>
        <v>0</v>
      </c>
      <c r="K99" s="55">
        <f>Calculations!J725</f>
        <v>0</v>
      </c>
      <c r="L99" s="55">
        <f>Calculations!E725</f>
        <v>0</v>
      </c>
      <c r="M99" s="55">
        <f>Calculations!I725</f>
        <v>0</v>
      </c>
      <c r="N99" s="55">
        <f>Calculations!Q725</f>
        <v>0</v>
      </c>
      <c r="O99" s="55">
        <f>Calculations!V725</f>
        <v>0</v>
      </c>
      <c r="P99" s="55">
        <f>Calculations!O725</f>
        <v>0</v>
      </c>
      <c r="Q99" s="55">
        <f>Calculations!T725</f>
        <v>0</v>
      </c>
      <c r="R99" s="55">
        <f>Calculations!M725</f>
        <v>0</v>
      </c>
      <c r="S99" s="55">
        <f>Calculations!R725</f>
        <v>0</v>
      </c>
      <c r="T99" s="55">
        <f>Calculations!AD725</f>
        <v>0</v>
      </c>
      <c r="U99" s="55">
        <f>Calculations!AE725</f>
        <v>0</v>
      </c>
      <c r="V99" s="55">
        <f>Calculations!AB725</f>
        <v>0</v>
      </c>
      <c r="W99" s="55">
        <f>Calculations!AC725</f>
        <v>0</v>
      </c>
      <c r="X99" s="55">
        <f>Calculations!Z725</f>
        <v>0</v>
      </c>
      <c r="Y99" s="55">
        <f>Calculations!AA725</f>
        <v>0</v>
      </c>
      <c r="Z99" s="55">
        <f>Calculations!AF725</f>
        <v>0</v>
      </c>
      <c r="AA99" s="55">
        <f>Calculations!AG725</f>
        <v>0</v>
      </c>
      <c r="AB99" s="50" t="s">
        <v>1435</v>
      </c>
      <c r="AC99" s="50" t="s">
        <v>1438</v>
      </c>
      <c r="AD99" s="33" t="s">
        <v>1434</v>
      </c>
      <c r="AE99" s="31" t="s">
        <v>1442</v>
      </c>
      <c r="AF99" s="42" t="s">
        <v>1446</v>
      </c>
      <c r="AG99" s="44" t="s">
        <v>1450</v>
      </c>
      <c r="AH99" s="13"/>
    </row>
    <row r="100" spans="2:34" x14ac:dyDescent="0.25">
      <c r="B100" s="13" t="str">
        <f>Calculations!A726</f>
        <v>SOS151</v>
      </c>
      <c r="C100" s="31" t="str">
        <f>Calculations!B726</f>
        <v>Land at Bonsall Court</v>
      </c>
      <c r="D100" s="13" t="str">
        <f>Calculations!C726</f>
        <v>Housing</v>
      </c>
      <c r="E100" s="55">
        <f>Calculations!D726</f>
        <v>4.6022E-2</v>
      </c>
      <c r="F100" s="55">
        <f>Calculations!H726</f>
        <v>4.6022E-2</v>
      </c>
      <c r="G100" s="55">
        <f>Calculations!L726</f>
        <v>100</v>
      </c>
      <c r="H100" s="55">
        <f>Calculations!G726</f>
        <v>0</v>
      </c>
      <c r="I100" s="55">
        <f>Calculations!K726</f>
        <v>0</v>
      </c>
      <c r="J100" s="55">
        <f>Calculations!F726</f>
        <v>0</v>
      </c>
      <c r="K100" s="55">
        <f>Calculations!J726</f>
        <v>0</v>
      </c>
      <c r="L100" s="55">
        <f>Calculations!E726</f>
        <v>0</v>
      </c>
      <c r="M100" s="55">
        <f>Calculations!I726</f>
        <v>0</v>
      </c>
      <c r="N100" s="55">
        <f>Calculations!Q726</f>
        <v>3.0499999999999999E-4</v>
      </c>
      <c r="O100" s="55">
        <f>Calculations!V726</f>
        <v>0.66272652209812688</v>
      </c>
      <c r="P100" s="55">
        <f>Calculations!O726</f>
        <v>0</v>
      </c>
      <c r="Q100" s="55">
        <f>Calculations!T726</f>
        <v>0</v>
      </c>
      <c r="R100" s="55">
        <f>Calculations!M726</f>
        <v>0</v>
      </c>
      <c r="S100" s="55">
        <f>Calculations!R726</f>
        <v>0</v>
      </c>
      <c r="T100" s="55">
        <f>Calculations!AD726</f>
        <v>0</v>
      </c>
      <c r="U100" s="55">
        <f>Calculations!AE726</f>
        <v>0</v>
      </c>
      <c r="V100" s="55">
        <f>Calculations!AB726</f>
        <v>0</v>
      </c>
      <c r="W100" s="55">
        <f>Calculations!AC726</f>
        <v>0</v>
      </c>
      <c r="X100" s="55">
        <f>Calculations!Z726</f>
        <v>0</v>
      </c>
      <c r="Y100" s="55">
        <f>Calculations!AA726</f>
        <v>0</v>
      </c>
      <c r="Z100" s="55">
        <f>Calculations!AF726</f>
        <v>0</v>
      </c>
      <c r="AA100" s="55">
        <f>Calculations!AG726</f>
        <v>0</v>
      </c>
      <c r="AB100" s="50" t="s">
        <v>1435</v>
      </c>
      <c r="AC100" s="50" t="s">
        <v>1438</v>
      </c>
      <c r="AD100" s="33" t="s">
        <v>1434</v>
      </c>
      <c r="AE100" s="31" t="s">
        <v>1437</v>
      </c>
      <c r="AF100" s="42" t="s">
        <v>1445</v>
      </c>
      <c r="AG100" s="42" t="s">
        <v>1449</v>
      </c>
      <c r="AH100" s="13"/>
    </row>
    <row r="101" spans="2:34" ht="25" x14ac:dyDescent="0.25">
      <c r="B101" s="13" t="str">
        <f>Calculations!A727</f>
        <v>E12</v>
      </c>
      <c r="C101" s="31" t="str">
        <f>Calculations!B727</f>
        <v>Land East of Lukes Lane, Monkton Fell (West) Hebburn</v>
      </c>
      <c r="D101" s="13" t="str">
        <f>Calculations!C727</f>
        <v>Employment</v>
      </c>
      <c r="E101" s="55">
        <f>Calculations!D727</f>
        <v>4.2467670000000002</v>
      </c>
      <c r="F101" s="55">
        <f>Calculations!H727</f>
        <v>4.2447110000000006</v>
      </c>
      <c r="G101" s="55">
        <f>Calculations!L727</f>
        <v>99.951586701130537</v>
      </c>
      <c r="H101" s="55">
        <f>Calculations!G727</f>
        <v>0</v>
      </c>
      <c r="I101" s="55">
        <f>Calculations!K727</f>
        <v>0</v>
      </c>
      <c r="J101" s="55">
        <f>Calculations!F727</f>
        <v>0</v>
      </c>
      <c r="K101" s="55">
        <f>Calculations!J727</f>
        <v>0</v>
      </c>
      <c r="L101" s="55">
        <f>Calculations!E727</f>
        <v>2.0560000000000001E-3</v>
      </c>
      <c r="M101" s="55">
        <f>Calculations!I727</f>
        <v>4.8413298869469414E-2</v>
      </c>
      <c r="N101" s="55">
        <f>Calculations!Q727</f>
        <v>0.405561</v>
      </c>
      <c r="O101" s="55">
        <f>Calculations!V727</f>
        <v>9.5498764118681336</v>
      </c>
      <c r="P101" s="55">
        <f>Calculations!O727</f>
        <v>5.8852000000000002E-2</v>
      </c>
      <c r="Q101" s="55">
        <f>Calculations!T727</f>
        <v>1.385807132814209</v>
      </c>
      <c r="R101" s="55">
        <f>Calculations!M727</f>
        <v>1.9748999999999999E-2</v>
      </c>
      <c r="S101" s="55">
        <f>Calculations!R727</f>
        <v>0.46503610864452888</v>
      </c>
      <c r="T101" s="55">
        <f>Calculations!AD727</f>
        <v>0</v>
      </c>
      <c r="U101" s="55">
        <f>Calculations!AE727</f>
        <v>0</v>
      </c>
      <c r="V101" s="55">
        <f>Calculations!AB727</f>
        <v>0</v>
      </c>
      <c r="W101" s="55">
        <f>Calculations!AC727</f>
        <v>0</v>
      </c>
      <c r="X101" s="55">
        <f>Calculations!Z727</f>
        <v>0</v>
      </c>
      <c r="Y101" s="55">
        <f>Calculations!AA727</f>
        <v>0</v>
      </c>
      <c r="Z101" s="55">
        <f>Calculations!AF727</f>
        <v>0.20271800000000001</v>
      </c>
      <c r="AA101" s="55">
        <f>Calculations!AG727</f>
        <v>4.7734664981620138</v>
      </c>
      <c r="AB101" s="50" t="s">
        <v>1435</v>
      </c>
      <c r="AC101" s="50" t="s">
        <v>1439</v>
      </c>
      <c r="AD101" s="33" t="s">
        <v>1433</v>
      </c>
      <c r="AE101" s="34" t="s">
        <v>1436</v>
      </c>
      <c r="AF101" s="51" t="s">
        <v>1453</v>
      </c>
      <c r="AG101" s="51" t="s">
        <v>1454</v>
      </c>
      <c r="AH101" s="13"/>
    </row>
    <row r="102" spans="2:34" x14ac:dyDescent="0.25">
      <c r="B102" s="13" t="str">
        <f>Calculations!A728</f>
        <v>P5</v>
      </c>
      <c r="C102" s="31" t="str">
        <f>Calculations!B728</f>
        <v>Wardley Colliery</v>
      </c>
      <c r="D102" s="13" t="str">
        <f>Calculations!C728</f>
        <v>Employment</v>
      </c>
      <c r="E102" s="55">
        <f>Calculations!D728</f>
        <v>12.772244000000001</v>
      </c>
      <c r="F102" s="55">
        <f>Calculations!H728</f>
        <v>12.772244000000001</v>
      </c>
      <c r="G102" s="55">
        <f>Calculations!L728</f>
        <v>100</v>
      </c>
      <c r="H102" s="55">
        <f>Calculations!G728</f>
        <v>0</v>
      </c>
      <c r="I102" s="55">
        <f>Calculations!K728</f>
        <v>0</v>
      </c>
      <c r="J102" s="55">
        <f>Calculations!F728</f>
        <v>0</v>
      </c>
      <c r="K102" s="55">
        <f>Calculations!J728</f>
        <v>0</v>
      </c>
      <c r="L102" s="55">
        <f>Calculations!E728</f>
        <v>0</v>
      </c>
      <c r="M102" s="55">
        <f>Calculations!I728</f>
        <v>0</v>
      </c>
      <c r="N102" s="55">
        <f>Calculations!Q728</f>
        <v>1.0480990000000001</v>
      </c>
      <c r="O102" s="55">
        <f>Calculations!V728</f>
        <v>8.2060677826073487</v>
      </c>
      <c r="P102" s="55">
        <f>Calculations!O728</f>
        <v>0.23413</v>
      </c>
      <c r="Q102" s="55">
        <f>Calculations!T728</f>
        <v>1.8331156216558342</v>
      </c>
      <c r="R102" s="55">
        <f>Calculations!M728</f>
        <v>9.1174000000000005E-2</v>
      </c>
      <c r="S102" s="55">
        <f>Calculations!R728</f>
        <v>0.71384480283965768</v>
      </c>
      <c r="T102" s="55">
        <f>Calculations!AD728</f>
        <v>0</v>
      </c>
      <c r="U102" s="55">
        <f>Calculations!AE728</f>
        <v>0</v>
      </c>
      <c r="V102" s="55">
        <f>Calculations!AB728</f>
        <v>0</v>
      </c>
      <c r="W102" s="55">
        <f>Calculations!AC728</f>
        <v>0</v>
      </c>
      <c r="X102" s="55">
        <f>Calculations!Z728</f>
        <v>0</v>
      </c>
      <c r="Y102" s="55">
        <f>Calculations!AA728</f>
        <v>0</v>
      </c>
      <c r="Z102" s="55">
        <f>Calculations!AF728</f>
        <v>0</v>
      </c>
      <c r="AA102" s="55">
        <f>Calculations!AG728</f>
        <v>0</v>
      </c>
      <c r="AB102" s="50" t="s">
        <v>1435</v>
      </c>
      <c r="AC102" s="50" t="s">
        <v>1438</v>
      </c>
      <c r="AD102" s="33" t="s">
        <v>1433</v>
      </c>
      <c r="AE102" s="31" t="s">
        <v>1437</v>
      </c>
      <c r="AF102" s="42" t="s">
        <v>1445</v>
      </c>
      <c r="AG102" s="42" t="s">
        <v>1449</v>
      </c>
      <c r="AH102" s="13"/>
    </row>
  </sheetData>
  <autoFilter ref="B27:AH102" xr:uid="{00000000-0009-0000-0000-000000000000}"/>
  <mergeCells count="29">
    <mergeCell ref="T11:U11"/>
    <mergeCell ref="V11:W11"/>
    <mergeCell ref="X11:Y11"/>
    <mergeCell ref="T10:AA10"/>
    <mergeCell ref="Z11:AA11"/>
    <mergeCell ref="F10:M10"/>
    <mergeCell ref="N10:S10"/>
    <mergeCell ref="F11:G11"/>
    <mergeCell ref="H11:I11"/>
    <mergeCell ref="J11:K11"/>
    <mergeCell ref="L11:M11"/>
    <mergeCell ref="N11:O11"/>
    <mergeCell ref="P11:Q11"/>
    <mergeCell ref="R11:S11"/>
    <mergeCell ref="C21:C25"/>
    <mergeCell ref="F25:M25"/>
    <mergeCell ref="N25:S25"/>
    <mergeCell ref="F26:G26"/>
    <mergeCell ref="H26:I26"/>
    <mergeCell ref="J26:K26"/>
    <mergeCell ref="L26:M26"/>
    <mergeCell ref="N26:O26"/>
    <mergeCell ref="P26:Q26"/>
    <mergeCell ref="R26:S26"/>
    <mergeCell ref="T25:AA25"/>
    <mergeCell ref="T26:U26"/>
    <mergeCell ref="V26:W26"/>
    <mergeCell ref="X26:Y26"/>
    <mergeCell ref="Z26:AA26"/>
  </mergeCells>
  <conditionalFormatting sqref="B28:AG31 AE32:AG42 B32:AD85 AD43:AG48 AE49:AG52 AD53:AG67 AB68:AG85 B86:AG102 AH29:AH32 AH34:AH42">
    <cfRule type="expression" dxfId="101" priority="206">
      <formula>$K28&gt;0</formula>
    </cfRule>
  </conditionalFormatting>
  <conditionalFormatting sqref="B28:AG31 AE32:AG42 B32:AD85 AD43:AG48 AE49:AG52 AD53:AG67 AB68:AG85 B86:AG102">
    <cfRule type="expression" dxfId="100" priority="205">
      <formula>$M28&gt;0</formula>
    </cfRule>
  </conditionalFormatting>
  <conditionalFormatting sqref="B28:AG31 AH29:AH32 AE32:AG42 B32:AD85 AH34:AH42 AD43:AG48 AE49:AG52 AD53:AG67 AB68:AG85 B86:AG102">
    <cfRule type="expression" dxfId="99" priority="207">
      <formula>$I28&gt;0</formula>
    </cfRule>
    <cfRule type="expression" dxfId="98" priority="226">
      <formula>$O28&gt;0</formula>
    </cfRule>
    <cfRule type="expression" dxfId="97" priority="227">
      <formula>$Q28&gt;0</formula>
    </cfRule>
    <cfRule type="expression" dxfId="96" priority="228">
      <formula>$S28&gt;0</formula>
    </cfRule>
  </conditionalFormatting>
  <conditionalFormatting sqref="B28:AG67 B68:AA68 B69:AG102">
    <cfRule type="expression" dxfId="95" priority="270">
      <formula>$W28="N/A"</formula>
    </cfRule>
    <cfRule type="expression" dxfId="94" priority="418">
      <formula>$U28="N/A"</formula>
    </cfRule>
    <cfRule type="expression" dxfId="93" priority="419">
      <formula>$Y28="N/A"</formula>
    </cfRule>
    <cfRule type="expression" dxfId="92" priority="420">
      <formula>$U28&gt;0</formula>
    </cfRule>
    <cfRule type="expression" dxfId="91" priority="421">
      <formula>$W28&gt;0</formula>
    </cfRule>
    <cfRule type="expression" dxfId="90" priority="422">
      <formula>$Y28&gt;0</formula>
    </cfRule>
    <cfRule type="expression" dxfId="89" priority="423">
      <formula>$AA28&gt;0</formula>
    </cfRule>
  </conditionalFormatting>
  <conditionalFormatting sqref="AB32:AG32">
    <cfRule type="expression" dxfId="88" priority="718">
      <formula>#REF!&gt;0</formula>
    </cfRule>
    <cfRule type="expression" dxfId="87" priority="719">
      <formula>#REF!&gt;0</formula>
    </cfRule>
    <cfRule type="expression" dxfId="86" priority="720">
      <formula>#REF!&gt;0</formula>
    </cfRule>
    <cfRule type="expression" dxfId="85" priority="727">
      <formula>#REF!&gt;0</formula>
    </cfRule>
    <cfRule type="expression" dxfId="84" priority="724">
      <formula>#REF!="N/A"</formula>
    </cfRule>
    <cfRule type="expression" dxfId="83" priority="721">
      <formula>#REF!&gt;0</formula>
    </cfRule>
  </conditionalFormatting>
  <conditionalFormatting sqref="AB36:AG36">
    <cfRule type="expression" dxfId="82" priority="780">
      <formula>#REF!&gt;0</formula>
    </cfRule>
    <cfRule type="expression" dxfId="81" priority="777">
      <formula>#REF!="N/A"</formula>
    </cfRule>
    <cfRule type="expression" dxfId="80" priority="774">
      <formula>#REF!&gt;0</formula>
    </cfRule>
    <cfRule type="expression" dxfId="79" priority="773">
      <formula>#REF!&gt;0</formula>
    </cfRule>
    <cfRule type="expression" dxfId="78" priority="772">
      <formula>#REF!&gt;0</formula>
    </cfRule>
    <cfRule type="expression" dxfId="77" priority="771">
      <formula>#REF!&gt;0</formula>
    </cfRule>
  </conditionalFormatting>
  <conditionalFormatting sqref="AB44:AG45 AB54:AG54 AB56:AG57 AB59:AG59 AB68:AG68 AB80:AG81">
    <cfRule type="expression" dxfId="76" priority="540">
      <formula>#REF!="N/A"</formula>
    </cfRule>
    <cfRule type="expression" dxfId="75" priority="537">
      <formula>#REF!&gt;0</formula>
    </cfRule>
  </conditionalFormatting>
  <conditionalFormatting sqref="AB44:AG46 AB54:AG54 AB56:AG57 AB59:AG59 AB68:AG68 AB80:AG81">
    <cfRule type="expression" dxfId="74" priority="543">
      <formula>#REF!&gt;0</formula>
    </cfRule>
    <cfRule type="expression" dxfId="73" priority="535">
      <formula>#REF!&gt;0</formula>
    </cfRule>
    <cfRule type="expression" dxfId="72" priority="536">
      <formula>#REF!&gt;0</formula>
    </cfRule>
  </conditionalFormatting>
  <conditionalFormatting sqref="AB44:AG46 AB54:AG54 AB56:AG57 AB59:AG59 AB80:AG81 AB68:AG68">
    <cfRule type="expression" dxfId="71" priority="534">
      <formula>#REF!&gt;0</formula>
    </cfRule>
  </conditionalFormatting>
  <conditionalFormatting sqref="AB46:AG46">
    <cfRule type="expression" dxfId="70" priority="2183">
      <formula>#REF!&gt;0</formula>
    </cfRule>
    <cfRule type="expression" dxfId="69" priority="2180">
      <formula>#REF!="N/A"</formula>
    </cfRule>
  </conditionalFormatting>
  <conditionalFormatting sqref="AB53:AG53">
    <cfRule type="expression" dxfId="68" priority="2424">
      <formula>#REF!="N/A"</formula>
    </cfRule>
    <cfRule type="expression" dxfId="67" priority="2427">
      <formula>#REF!&gt;0</formula>
    </cfRule>
  </conditionalFormatting>
  <conditionalFormatting sqref="AB53:AG54">
    <cfRule type="expression" dxfId="66" priority="2374">
      <formula>#REF!&gt;0</formula>
    </cfRule>
    <cfRule type="expression" dxfId="65" priority="2367">
      <formula>#REF!&gt;0</formula>
    </cfRule>
    <cfRule type="expression" dxfId="64" priority="2366">
      <formula>#REF!&gt;0</formula>
    </cfRule>
    <cfRule type="expression" dxfId="63" priority="2365">
      <formula>#REF!&gt;0</formula>
    </cfRule>
  </conditionalFormatting>
  <conditionalFormatting sqref="AB54:AG54">
    <cfRule type="expression" dxfId="62" priority="2371">
      <formula>#REF!="N/A"</formula>
    </cfRule>
    <cfRule type="expression" dxfId="61" priority="2368">
      <formula>#REF!&gt;0</formula>
    </cfRule>
  </conditionalFormatting>
  <conditionalFormatting sqref="AB57:AG57">
    <cfRule type="expression" dxfId="60" priority="2592">
      <formula>#REF!&gt;0</formula>
    </cfRule>
    <cfRule type="expression" dxfId="59" priority="2589">
      <formula>#REF!&gt;0</formula>
    </cfRule>
    <cfRule type="expression" dxfId="58" priority="2590">
      <formula>#REF!&gt;0</formula>
    </cfRule>
    <cfRule type="expression" dxfId="57" priority="2591">
      <formula>#REF!&gt;0</formula>
    </cfRule>
    <cfRule type="expression" dxfId="56" priority="2595">
      <formula>#REF!="N/A"</formula>
    </cfRule>
    <cfRule type="expression" dxfId="55" priority="2598">
      <formula>#REF!&gt;0</formula>
    </cfRule>
  </conditionalFormatting>
  <conditionalFormatting sqref="AB64:AG64">
    <cfRule type="expression" dxfId="54" priority="2477">
      <formula>#REF!="N/A"</formula>
    </cfRule>
    <cfRule type="expression" dxfId="53" priority="2472">
      <formula>#REF!&gt;0</formula>
    </cfRule>
    <cfRule type="expression" dxfId="52" priority="2473">
      <formula>#REF!&gt;0</formula>
    </cfRule>
    <cfRule type="expression" dxfId="51" priority="2474">
      <formula>#REF!&gt;0</formula>
    </cfRule>
    <cfRule type="expression" dxfId="50" priority="2480">
      <formula>#REF!&gt;0</formula>
    </cfRule>
    <cfRule type="expression" dxfId="49" priority="2471">
      <formula>#REF!&gt;0</formula>
    </cfRule>
  </conditionalFormatting>
  <conditionalFormatting sqref="AB68:AG68">
    <cfRule type="expression" dxfId="48" priority="2326">
      <formula>#REF!&gt;0</formula>
    </cfRule>
    <cfRule type="expression" dxfId="47" priority="2327">
      <formula>#REF!&gt;0</formula>
    </cfRule>
    <cfRule type="expression" dxfId="46" priority="2328">
      <formula>#REF!&gt;0</formula>
    </cfRule>
    <cfRule type="expression" dxfId="45" priority="2329">
      <formula>#REF!&gt;0</formula>
    </cfRule>
    <cfRule type="expression" dxfId="44" priority="2332">
      <formula>#REF!="N/A"</formula>
    </cfRule>
    <cfRule type="expression" dxfId="43" priority="2335">
      <formula>#REF!&gt;0</formula>
    </cfRule>
  </conditionalFormatting>
  <conditionalFormatting sqref="AB70:AG71">
    <cfRule type="expression" dxfId="42" priority="1752">
      <formula>#REF!="N/A"</formula>
    </cfRule>
    <cfRule type="expression" dxfId="41" priority="1749">
      <formula>#REF!&gt;0</formula>
    </cfRule>
    <cfRule type="expression" dxfId="40" priority="1748">
      <formula>#REF!&gt;0</formula>
    </cfRule>
    <cfRule type="expression" dxfId="39" priority="1747">
      <formula>#REF!&gt;0</formula>
    </cfRule>
    <cfRule type="expression" dxfId="38" priority="1746">
      <formula>#REF!&gt;0</formula>
    </cfRule>
    <cfRule type="expression" dxfId="37" priority="1755">
      <formula>#REF!&gt;0</formula>
    </cfRule>
  </conditionalFormatting>
  <conditionalFormatting sqref="AB71:AG71">
    <cfRule type="expression" dxfId="36" priority="2655">
      <formula>#REF!&gt;0</formula>
    </cfRule>
    <cfRule type="expression" dxfId="35" priority="2656">
      <formula>#REF!&gt;0</formula>
    </cfRule>
    <cfRule type="expression" dxfId="34" priority="2657">
      <formula>#REF!&gt;0</formula>
    </cfRule>
    <cfRule type="expression" dxfId="33" priority="2658">
      <formula>#REF!&gt;0</formula>
    </cfRule>
    <cfRule type="expression" dxfId="32" priority="2661">
      <formula>#REF!="N/A"</formula>
    </cfRule>
    <cfRule type="expression" dxfId="31" priority="2664">
      <formula>#REF!&gt;0</formula>
    </cfRule>
  </conditionalFormatting>
  <conditionalFormatting sqref="AB76:AG76">
    <cfRule type="expression" dxfId="30" priority="1530">
      <formula>#REF!&gt;0</formula>
    </cfRule>
    <cfRule type="expression" dxfId="29" priority="1531">
      <formula>#REF!&gt;0</formula>
    </cfRule>
    <cfRule type="expression" dxfId="28" priority="1532">
      <formula>#REF!&gt;0</formula>
    </cfRule>
    <cfRule type="expression" dxfId="27" priority="1535">
      <formula>#REF!="N/A"</formula>
    </cfRule>
    <cfRule type="expression" dxfId="26" priority="1538">
      <formula>#REF!&gt;0</formula>
    </cfRule>
    <cfRule type="expression" dxfId="25" priority="1529">
      <formula>#REF!&gt;0</formula>
    </cfRule>
  </conditionalFormatting>
  <conditionalFormatting sqref="AB78:AG78">
    <cfRule type="expression" dxfId="24" priority="1406">
      <formula>#REF!&gt;0</formula>
    </cfRule>
    <cfRule type="expression" dxfId="23" priority="1403">
      <formula>#REF!="N/A"</formula>
    </cfRule>
  </conditionalFormatting>
  <conditionalFormatting sqref="AB78:AG80">
    <cfRule type="expression" dxfId="22" priority="1379">
      <formula>#REF!&gt;0</formula>
    </cfRule>
  </conditionalFormatting>
  <conditionalFormatting sqref="AB78:AG81">
    <cfRule type="expression" dxfId="21" priority="1372">
      <formula>#REF!&gt;0</formula>
    </cfRule>
    <cfRule type="expression" dxfId="20" priority="1371">
      <formula>#REF!&gt;0</formula>
    </cfRule>
    <cfRule type="expression" dxfId="19" priority="1370">
      <formula>#REF!&gt;0</formula>
    </cfRule>
  </conditionalFormatting>
  <conditionalFormatting sqref="AB79:AG79">
    <cfRule type="expression" dxfId="18" priority="1376">
      <formula>#REF!="N/A"</formula>
    </cfRule>
    <cfRule type="expression" dxfId="17" priority="1373">
      <formula>#REF!&gt;0</formula>
    </cfRule>
  </conditionalFormatting>
  <conditionalFormatting sqref="AB80:AG80">
    <cfRule type="expression" dxfId="16" priority="2252">
      <formula>#REF!="N/A"</formula>
    </cfRule>
  </conditionalFormatting>
  <conditionalFormatting sqref="AB80:AG81">
    <cfRule type="expression" dxfId="15" priority="2255">
      <formula>#REF!&gt;0</formula>
    </cfRule>
  </conditionalFormatting>
  <conditionalFormatting sqref="AB81:AG81">
    <cfRule type="expression" dxfId="14" priority="2286">
      <formula>#REF!="N/A"</formula>
    </cfRule>
    <cfRule type="expression" dxfId="13" priority="2289">
      <formula>#REF!&gt;0</formula>
    </cfRule>
  </conditionalFormatting>
  <conditionalFormatting sqref="AH28 AH33 AH43">
    <cfRule type="expression" dxfId="12" priority="267">
      <formula>$O28&gt;0</formula>
    </cfRule>
    <cfRule type="expression" dxfId="11" priority="266">
      <formula>$I28&gt;0</formula>
    </cfRule>
    <cfRule type="expression" dxfId="10" priority="265">
      <formula>$K28&gt;0</formula>
    </cfRule>
    <cfRule type="expression" dxfId="9" priority="264">
      <formula>#REF!&gt;0</formula>
    </cfRule>
    <cfRule type="expression" dxfId="8" priority="269">
      <formula>$S28&gt;0</formula>
    </cfRule>
    <cfRule type="expression" dxfId="7" priority="268">
      <formula>$Q28&gt;0</formula>
    </cfRule>
  </conditionalFormatting>
  <conditionalFormatting sqref="AH28:AH102">
    <cfRule type="expression" dxfId="6" priority="91">
      <formula>$M28&gt;0</formula>
    </cfRule>
  </conditionalFormatting>
  <conditionalFormatting sqref="AH44:AH102">
    <cfRule type="expression" dxfId="5" priority="97">
      <formula>$S44&gt;0</formula>
    </cfRule>
    <cfRule type="expression" dxfId="4" priority="96">
      <formula>$Q44&gt;0</formula>
    </cfRule>
    <cfRule type="expression" dxfId="3" priority="95">
      <formula>$O44&gt;0</formula>
    </cfRule>
    <cfRule type="expression" dxfId="2" priority="94">
      <formula>$I44&gt;0</formula>
    </cfRule>
    <cfRule type="expression" dxfId="1" priority="93">
      <formula>$K44&gt;0</formula>
    </cfRule>
  </conditionalFormatting>
  <conditionalFormatting sqref="AH70:AH102">
    <cfRule type="expression" dxfId="0" priority="92">
      <formula>#REF!&gt;0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31"/>
  <sheetViews>
    <sheetView topLeftCell="A696" zoomScaleNormal="100" workbookViewId="0">
      <pane xSplit="1" topLeftCell="B1" activePane="topRight" state="frozen"/>
      <selection pane="topRight" activeCell="C729" sqref="C729"/>
    </sheetView>
  </sheetViews>
  <sheetFormatPr defaultColWidth="9.1796875" defaultRowHeight="12.5" x14ac:dyDescent="0.25"/>
  <cols>
    <col min="1" max="1" width="15.1796875" style="17" bestFit="1" customWidth="1"/>
    <col min="2" max="2" width="70.1796875" style="17" bestFit="1" customWidth="1"/>
    <col min="3" max="3" width="13.26953125" style="17" bestFit="1" customWidth="1"/>
    <col min="4" max="4" width="15.7265625" style="17" bestFit="1" customWidth="1"/>
    <col min="5" max="7" width="13.7265625" style="17" bestFit="1" customWidth="1"/>
    <col min="8" max="8" width="15.7265625" style="17" bestFit="1" customWidth="1"/>
    <col min="9" max="10" width="8.7265625" style="18" bestFit="1" customWidth="1"/>
    <col min="11" max="11" width="7.7265625" style="18" bestFit="1" customWidth="1"/>
    <col min="12" max="12" width="8.54296875" style="18" bestFit="1" customWidth="1"/>
    <col min="13" max="13" width="16.1796875" style="17" bestFit="1" customWidth="1"/>
    <col min="14" max="14" width="17.26953125" style="17" bestFit="1" customWidth="1"/>
    <col min="15" max="15" width="27.26953125" style="17" bestFit="1" customWidth="1"/>
    <col min="16" max="16" width="18.26953125" style="17" bestFit="1" customWidth="1"/>
    <col min="17" max="17" width="28.26953125" style="17" bestFit="1" customWidth="1"/>
    <col min="18" max="18" width="14.81640625" style="18" bestFit="1" customWidth="1"/>
    <col min="19" max="19" width="15.81640625" style="18" bestFit="1" customWidth="1"/>
    <col min="20" max="20" width="26" style="18" bestFit="1" customWidth="1"/>
    <col min="21" max="21" width="18.26953125" style="18" bestFit="1" customWidth="1"/>
    <col min="22" max="22" width="25.1796875" style="18" bestFit="1" customWidth="1"/>
    <col min="23" max="25" width="9.1796875" style="17"/>
    <col min="26" max="26" width="18.1796875" style="17" bestFit="1" customWidth="1"/>
    <col min="27" max="27" width="17.81640625" style="17" bestFit="1" customWidth="1"/>
    <col min="28" max="29" width="19.1796875" style="17" bestFit="1" customWidth="1"/>
    <col min="30" max="30" width="20.81640625" style="17" bestFit="1" customWidth="1"/>
    <col min="31" max="31" width="21.1796875" style="17" bestFit="1" customWidth="1"/>
    <col min="32" max="32" width="21.1796875" style="17" customWidth="1"/>
    <col min="33" max="33" width="23.1796875" style="17" customWidth="1"/>
    <col min="34" max="16384" width="9.1796875" style="17"/>
  </cols>
  <sheetData>
    <row r="1" spans="1:33" x14ac:dyDescent="0.25">
      <c r="A1" s="17" t="s">
        <v>0</v>
      </c>
      <c r="B1" s="17" t="s">
        <v>28</v>
      </c>
      <c r="C1" s="17" t="s">
        <v>1</v>
      </c>
      <c r="D1" s="17" t="s">
        <v>2</v>
      </c>
      <c r="E1" s="17" t="s">
        <v>27</v>
      </c>
      <c r="F1" s="17" t="s">
        <v>25</v>
      </c>
      <c r="G1" s="17" t="s">
        <v>26</v>
      </c>
      <c r="H1" s="17" t="s">
        <v>29</v>
      </c>
      <c r="I1" s="18" t="s">
        <v>3</v>
      </c>
      <c r="J1" s="18" t="s">
        <v>4</v>
      </c>
      <c r="K1" s="18" t="s">
        <v>5</v>
      </c>
      <c r="L1" s="18" t="s">
        <v>24</v>
      </c>
      <c r="M1" s="17" t="s">
        <v>48</v>
      </c>
      <c r="N1" s="17" t="s">
        <v>49</v>
      </c>
      <c r="O1" s="17" t="s">
        <v>92</v>
      </c>
      <c r="P1" s="17" t="s">
        <v>50</v>
      </c>
      <c r="Q1" s="17" t="s">
        <v>93</v>
      </c>
      <c r="R1" s="18" t="s">
        <v>51</v>
      </c>
      <c r="S1" s="18" t="s">
        <v>52</v>
      </c>
      <c r="T1" s="18" t="s">
        <v>94</v>
      </c>
      <c r="U1" s="18" t="s">
        <v>53</v>
      </c>
      <c r="V1" s="18" t="s">
        <v>95</v>
      </c>
      <c r="X1" s="40" t="s">
        <v>40</v>
      </c>
      <c r="Z1" s="47" t="s">
        <v>87</v>
      </c>
      <c r="AA1" s="47" t="s">
        <v>79</v>
      </c>
      <c r="AB1" s="47" t="s">
        <v>88</v>
      </c>
      <c r="AC1" s="47" t="s">
        <v>80</v>
      </c>
      <c r="AD1" s="47" t="s">
        <v>89</v>
      </c>
      <c r="AE1" s="47" t="s">
        <v>81</v>
      </c>
      <c r="AF1" s="47" t="s">
        <v>90</v>
      </c>
      <c r="AG1" s="47" t="s">
        <v>82</v>
      </c>
    </row>
    <row r="2" spans="1:33" ht="14.5" x14ac:dyDescent="0.35">
      <c r="A2" s="19" t="s">
        <v>96</v>
      </c>
      <c r="B2" s="19" t="s">
        <v>97</v>
      </c>
      <c r="C2" s="52" t="s">
        <v>98</v>
      </c>
      <c r="D2" s="20">
        <v>1.6850499999999999</v>
      </c>
      <c r="E2" s="20">
        <v>0</v>
      </c>
      <c r="F2" s="20">
        <v>0</v>
      </c>
      <c r="G2" s="20">
        <v>0</v>
      </c>
      <c r="H2" s="20">
        <f t="shared" ref="H2:H66" si="0">D2-E2-F2-G2</f>
        <v>1.6850499999999999</v>
      </c>
      <c r="I2" s="21">
        <f t="shared" ref="I2:I66" si="1">E2/D2*100</f>
        <v>0</v>
      </c>
      <c r="J2" s="21">
        <f t="shared" ref="J2:J66" si="2">F2/D2*100</f>
        <v>0</v>
      </c>
      <c r="K2" s="21">
        <f t="shared" ref="K2:K66" si="3">G2/D2*100</f>
        <v>0</v>
      </c>
      <c r="L2" s="21">
        <f t="shared" ref="L2:L66" si="4">H2/D2*100</f>
        <v>100</v>
      </c>
      <c r="M2" s="20">
        <v>0</v>
      </c>
      <c r="N2" s="20">
        <v>0</v>
      </c>
      <c r="O2">
        <f>M2+N2</f>
        <v>0</v>
      </c>
      <c r="P2" s="20">
        <v>0</v>
      </c>
      <c r="Q2">
        <f>O2+P2</f>
        <v>0</v>
      </c>
      <c r="R2" s="18">
        <f t="shared" ref="R2:R66" si="5">M2/D2*100</f>
        <v>0</v>
      </c>
      <c r="S2" s="18">
        <f>N2/D2*100</f>
        <v>0</v>
      </c>
      <c r="T2" s="18">
        <f>O2/D2*100</f>
        <v>0</v>
      </c>
      <c r="U2" s="18">
        <f>P2/D2*100</f>
        <v>0</v>
      </c>
      <c r="V2" s="18">
        <f>Q2/D2*100</f>
        <v>0</v>
      </c>
      <c r="X2" s="39">
        <f>SUM(I2:L2)</f>
        <v>100</v>
      </c>
      <c r="Z2" s="20">
        <v>0</v>
      </c>
      <c r="AA2" s="53">
        <f t="shared" ref="AA2:AA66" si="6">Z2/D2*100</f>
        <v>0</v>
      </c>
      <c r="AB2" s="20">
        <v>0</v>
      </c>
      <c r="AC2" s="53">
        <f t="shared" ref="AC2:AC66" si="7">AB2/D2*100</f>
        <v>0</v>
      </c>
      <c r="AD2" s="20">
        <v>0</v>
      </c>
      <c r="AE2" s="53">
        <f t="shared" ref="AE2:AE66" si="8">AD2/D2*100</f>
        <v>0</v>
      </c>
      <c r="AF2" s="20">
        <v>0</v>
      </c>
      <c r="AG2" s="48">
        <f t="shared" ref="AG2:AG66" si="9">AF2/D2*100</f>
        <v>0</v>
      </c>
    </row>
    <row r="3" spans="1:33" ht="14.5" x14ac:dyDescent="0.35">
      <c r="A3" s="19" t="s">
        <v>99</v>
      </c>
      <c r="B3" s="19" t="s">
        <v>100</v>
      </c>
      <c r="C3" s="52" t="s">
        <v>98</v>
      </c>
      <c r="D3" s="20">
        <v>0.94059899999999996</v>
      </c>
      <c r="E3" s="20">
        <v>0</v>
      </c>
      <c r="F3" s="20">
        <v>0</v>
      </c>
      <c r="G3" s="20">
        <v>0</v>
      </c>
      <c r="H3" s="20">
        <f t="shared" si="0"/>
        <v>0.94059899999999996</v>
      </c>
      <c r="I3" s="21">
        <f t="shared" si="1"/>
        <v>0</v>
      </c>
      <c r="J3" s="21">
        <f t="shared" si="2"/>
        <v>0</v>
      </c>
      <c r="K3" s="21">
        <f t="shared" si="3"/>
        <v>0</v>
      </c>
      <c r="L3" s="21">
        <f t="shared" si="4"/>
        <v>100</v>
      </c>
      <c r="M3" s="20">
        <v>0</v>
      </c>
      <c r="N3" s="20">
        <v>0</v>
      </c>
      <c r="O3">
        <f t="shared" ref="O3:O67" si="10">M3+N3</f>
        <v>0</v>
      </c>
      <c r="P3" s="20">
        <v>3.3018299996900001E-3</v>
      </c>
      <c r="Q3">
        <f t="shared" ref="Q3:Q67" si="11">O3+P3</f>
        <v>3.3018299996900001E-3</v>
      </c>
      <c r="R3" s="18">
        <f t="shared" si="5"/>
        <v>0</v>
      </c>
      <c r="S3" s="18">
        <f t="shared" ref="S3:S67" si="12">N3/D3*100</f>
        <v>0</v>
      </c>
      <c r="T3" s="18">
        <f t="shared" ref="T3:T67" si="13">O3/D3*100</f>
        <v>0</v>
      </c>
      <c r="U3" s="18">
        <f t="shared" ref="U3:U67" si="14">P3/D3*100</f>
        <v>0.35103481926835989</v>
      </c>
      <c r="V3" s="18">
        <f t="shared" ref="V3:V67" si="15">Q3/D3*100</f>
        <v>0.35103481926835989</v>
      </c>
      <c r="X3" s="39">
        <f t="shared" ref="X3:X67" si="16">SUM(I3:L3)</f>
        <v>100</v>
      </c>
      <c r="Z3" s="20">
        <v>0</v>
      </c>
      <c r="AA3" s="53">
        <f t="shared" si="6"/>
        <v>0</v>
      </c>
      <c r="AB3" s="20">
        <v>0</v>
      </c>
      <c r="AC3" s="53">
        <f t="shared" si="7"/>
        <v>0</v>
      </c>
      <c r="AD3" s="20">
        <v>0</v>
      </c>
      <c r="AE3" s="53">
        <f t="shared" si="8"/>
        <v>0</v>
      </c>
      <c r="AF3" s="20">
        <v>0</v>
      </c>
      <c r="AG3" s="48">
        <f t="shared" si="9"/>
        <v>0</v>
      </c>
    </row>
    <row r="4" spans="1:33" ht="14.5" x14ac:dyDescent="0.35">
      <c r="A4" s="19" t="s">
        <v>101</v>
      </c>
      <c r="B4" s="19" t="s">
        <v>102</v>
      </c>
      <c r="C4" s="52" t="s">
        <v>98</v>
      </c>
      <c r="D4" s="20">
        <v>0.14247499999999999</v>
      </c>
      <c r="E4" s="20">
        <v>0</v>
      </c>
      <c r="F4" s="20">
        <v>0</v>
      </c>
      <c r="G4" s="20">
        <v>0</v>
      </c>
      <c r="H4" s="20">
        <f t="shared" si="0"/>
        <v>0.14247499999999999</v>
      </c>
      <c r="I4" s="21">
        <f t="shared" si="1"/>
        <v>0</v>
      </c>
      <c r="J4" s="21">
        <f t="shared" si="2"/>
        <v>0</v>
      </c>
      <c r="K4" s="21">
        <f t="shared" si="3"/>
        <v>0</v>
      </c>
      <c r="L4" s="21">
        <f t="shared" si="4"/>
        <v>100</v>
      </c>
      <c r="M4" s="20">
        <v>0</v>
      </c>
      <c r="N4" s="20">
        <v>0</v>
      </c>
      <c r="O4">
        <f t="shared" si="10"/>
        <v>0</v>
      </c>
      <c r="P4" s="20">
        <v>0</v>
      </c>
      <c r="Q4">
        <f t="shared" si="11"/>
        <v>0</v>
      </c>
      <c r="R4" s="18">
        <f t="shared" si="5"/>
        <v>0</v>
      </c>
      <c r="S4" s="18">
        <f t="shared" si="12"/>
        <v>0</v>
      </c>
      <c r="T4" s="18">
        <f t="shared" si="13"/>
        <v>0</v>
      </c>
      <c r="U4" s="18">
        <f t="shared" si="14"/>
        <v>0</v>
      </c>
      <c r="V4" s="18">
        <f t="shared" si="15"/>
        <v>0</v>
      </c>
      <c r="X4" s="39">
        <f t="shared" si="16"/>
        <v>100</v>
      </c>
      <c r="Z4" s="20">
        <v>0</v>
      </c>
      <c r="AA4" s="53">
        <f t="shared" si="6"/>
        <v>0</v>
      </c>
      <c r="AB4" s="20">
        <v>0</v>
      </c>
      <c r="AC4" s="53">
        <f t="shared" si="7"/>
        <v>0</v>
      </c>
      <c r="AD4" s="20">
        <v>0</v>
      </c>
      <c r="AE4" s="53">
        <f t="shared" si="8"/>
        <v>0</v>
      </c>
      <c r="AF4" s="20">
        <v>0</v>
      </c>
      <c r="AG4" s="48">
        <f t="shared" si="9"/>
        <v>0</v>
      </c>
    </row>
    <row r="5" spans="1:33" ht="14.5" x14ac:dyDescent="0.35">
      <c r="A5" s="19" t="s">
        <v>103</v>
      </c>
      <c r="B5" s="19" t="s">
        <v>104</v>
      </c>
      <c r="C5" s="52" t="s">
        <v>98</v>
      </c>
      <c r="D5" s="20">
        <v>9.5580599999999993</v>
      </c>
      <c r="E5" s="20">
        <v>0.25638100000000003</v>
      </c>
      <c r="F5" s="20">
        <v>3.7901999999999998E-2</v>
      </c>
      <c r="G5" s="20">
        <v>8.9562000000000003E-2</v>
      </c>
      <c r="H5" s="20">
        <f t="shared" si="0"/>
        <v>9.1742149999999985</v>
      </c>
      <c r="I5" s="21">
        <f t="shared" si="1"/>
        <v>2.6823539504878608</v>
      </c>
      <c r="J5" s="21">
        <f t="shared" si="2"/>
        <v>0.39654490555614846</v>
      </c>
      <c r="K5" s="21">
        <f t="shared" si="3"/>
        <v>0.9370311548577851</v>
      </c>
      <c r="L5" s="21">
        <f t="shared" si="4"/>
        <v>95.984069989098202</v>
      </c>
      <c r="M5" s="20">
        <v>0</v>
      </c>
      <c r="N5" s="20">
        <v>7.8883999999999996E-2</v>
      </c>
      <c r="O5">
        <f t="shared" si="10"/>
        <v>7.8883999999999996E-2</v>
      </c>
      <c r="P5" s="20">
        <v>0.33727400000000002</v>
      </c>
      <c r="Q5">
        <f t="shared" si="11"/>
        <v>0.41615800000000003</v>
      </c>
      <c r="R5" s="18">
        <f t="shared" si="5"/>
        <v>0</v>
      </c>
      <c r="S5" s="18">
        <f t="shared" si="12"/>
        <v>0.82531392353678468</v>
      </c>
      <c r="T5" s="18">
        <f t="shared" si="13"/>
        <v>0.82531392353678468</v>
      </c>
      <c r="U5" s="18">
        <f t="shared" si="14"/>
        <v>3.5286867837197096</v>
      </c>
      <c r="V5" s="18">
        <f t="shared" si="15"/>
        <v>4.3540007072564935</v>
      </c>
      <c r="X5" s="39">
        <f t="shared" si="16"/>
        <v>100</v>
      </c>
      <c r="Z5" s="20">
        <v>0</v>
      </c>
      <c r="AA5" s="53">
        <f t="shared" si="6"/>
        <v>0</v>
      </c>
      <c r="AB5" s="20">
        <v>0</v>
      </c>
      <c r="AC5" s="53">
        <f t="shared" si="7"/>
        <v>0</v>
      </c>
      <c r="AD5" s="20">
        <v>0</v>
      </c>
      <c r="AE5" s="53">
        <f t="shared" si="8"/>
        <v>0</v>
      </c>
      <c r="AF5" s="20">
        <v>0</v>
      </c>
      <c r="AG5" s="48">
        <f t="shared" si="9"/>
        <v>0</v>
      </c>
    </row>
    <row r="6" spans="1:33" ht="14.5" x14ac:dyDescent="0.35">
      <c r="A6" s="19" t="s">
        <v>1481</v>
      </c>
      <c r="B6" s="19" t="s">
        <v>1482</v>
      </c>
      <c r="C6" s="52" t="s">
        <v>98</v>
      </c>
      <c r="D6" s="20">
        <v>13.1374</v>
      </c>
      <c r="E6" s="20">
        <v>0.81960100000000002</v>
      </c>
      <c r="F6" s="20">
        <v>1.5162E-2</v>
      </c>
      <c r="G6" s="20">
        <v>0.41878900000000002</v>
      </c>
      <c r="H6" s="20">
        <f t="shared" si="0"/>
        <v>11.883847999999999</v>
      </c>
      <c r="I6" s="21">
        <f t="shared" ref="I6" si="17">E6/D6*100</f>
        <v>6.2386849757181793</v>
      </c>
      <c r="J6" s="21">
        <f t="shared" ref="J6" si="18">F6/D6*100</f>
        <v>0.11541096411770975</v>
      </c>
      <c r="K6" s="21">
        <f t="shared" ref="K6" si="19">G6/D6*100</f>
        <v>3.1877616575578123</v>
      </c>
      <c r="L6" s="21">
        <f t="shared" ref="L6" si="20">H6/D6*100</f>
        <v>90.458142402606285</v>
      </c>
      <c r="M6" s="20">
        <v>2.92E-2</v>
      </c>
      <c r="N6" s="20">
        <v>4.5600000000000002E-2</v>
      </c>
      <c r="O6">
        <f>M6+N6</f>
        <v>7.4800000000000005E-2</v>
      </c>
      <c r="P6" s="20">
        <v>1.6496280000000001</v>
      </c>
      <c r="Q6">
        <f>O6+P6</f>
        <v>1.7244280000000001</v>
      </c>
      <c r="R6" s="18">
        <f t="shared" ref="R6" si="21">M6/D6*100</f>
        <v>0.22226620183597975</v>
      </c>
      <c r="S6" s="18">
        <f>N6/D6*100</f>
        <v>0.34710064396303686</v>
      </c>
      <c r="T6" s="18">
        <f>O6/D6*100</f>
        <v>0.56936684579901664</v>
      </c>
      <c r="U6" s="18">
        <f>P6/D6*100</f>
        <v>12.556731164461768</v>
      </c>
      <c r="V6" s="18">
        <f>Q6/D6*100</f>
        <v>13.126098010260783</v>
      </c>
      <c r="X6" s="39">
        <f>SUM(I6:L6)</f>
        <v>99.999999999999986</v>
      </c>
      <c r="Z6" s="20">
        <v>0</v>
      </c>
      <c r="AA6" s="53">
        <f t="shared" ref="AA6" si="22">Z6/D6*100</f>
        <v>0</v>
      </c>
      <c r="AB6" s="20">
        <v>0</v>
      </c>
      <c r="AC6" s="53">
        <f t="shared" ref="AC6" si="23">AB6/D6*100</f>
        <v>0</v>
      </c>
      <c r="AD6" s="20">
        <v>0</v>
      </c>
      <c r="AE6" s="53">
        <f t="shared" ref="AE6" si="24">AD6/D6*100</f>
        <v>0</v>
      </c>
      <c r="AF6" s="20">
        <v>0</v>
      </c>
      <c r="AG6" s="48">
        <f t="shared" ref="AG6" si="25">AF6/D6*100</f>
        <v>0</v>
      </c>
    </row>
    <row r="7" spans="1:33" ht="14.5" x14ac:dyDescent="0.35">
      <c r="A7" s="19" t="s">
        <v>105</v>
      </c>
      <c r="B7" s="19" t="s">
        <v>106</v>
      </c>
      <c r="C7" s="52" t="s">
        <v>98</v>
      </c>
      <c r="D7" s="20">
        <v>2.7126700000000001</v>
      </c>
      <c r="E7" s="20">
        <v>0</v>
      </c>
      <c r="F7" s="20">
        <v>0</v>
      </c>
      <c r="G7" s="20">
        <v>0</v>
      </c>
      <c r="H7" s="20">
        <f t="shared" si="0"/>
        <v>2.7126700000000001</v>
      </c>
      <c r="I7" s="21">
        <f t="shared" si="1"/>
        <v>0</v>
      </c>
      <c r="J7" s="21">
        <f t="shared" si="2"/>
        <v>0</v>
      </c>
      <c r="K7" s="21">
        <f t="shared" si="3"/>
        <v>0</v>
      </c>
      <c r="L7" s="21">
        <f t="shared" si="4"/>
        <v>100</v>
      </c>
      <c r="M7" s="20">
        <v>1.6E-2</v>
      </c>
      <c r="N7" s="20">
        <v>1.7444087464600001E-2</v>
      </c>
      <c r="O7">
        <f t="shared" si="10"/>
        <v>3.3444087464600002E-2</v>
      </c>
      <c r="P7" s="20">
        <v>0.13070156309299999</v>
      </c>
      <c r="Q7">
        <f t="shared" si="11"/>
        <v>0.1641456505576</v>
      </c>
      <c r="R7" s="18">
        <f t="shared" si="5"/>
        <v>0.58982478517475401</v>
      </c>
      <c r="S7" s="18">
        <f t="shared" si="12"/>
        <v>0.64305969633608218</v>
      </c>
      <c r="T7" s="18">
        <f t="shared" si="13"/>
        <v>1.2328844815108362</v>
      </c>
      <c r="U7" s="18">
        <f t="shared" si="14"/>
        <v>4.8181888358333298</v>
      </c>
      <c r="V7" s="18">
        <f t="shared" si="15"/>
        <v>6.0510733173441658</v>
      </c>
      <c r="X7" s="39">
        <f t="shared" si="16"/>
        <v>100</v>
      </c>
      <c r="Z7" s="20">
        <v>0</v>
      </c>
      <c r="AA7" s="53">
        <f t="shared" si="6"/>
        <v>0</v>
      </c>
      <c r="AB7" s="20">
        <v>0</v>
      </c>
      <c r="AC7" s="53">
        <f t="shared" si="7"/>
        <v>0</v>
      </c>
      <c r="AD7" s="20">
        <v>0</v>
      </c>
      <c r="AE7" s="53">
        <f t="shared" si="8"/>
        <v>0</v>
      </c>
      <c r="AF7" s="20">
        <v>0</v>
      </c>
      <c r="AG7" s="48">
        <f t="shared" si="9"/>
        <v>0</v>
      </c>
    </row>
    <row r="8" spans="1:33" ht="14.5" x14ac:dyDescent="0.35">
      <c r="A8" s="19" t="s">
        <v>107</v>
      </c>
      <c r="B8" s="19" t="s">
        <v>108</v>
      </c>
      <c r="C8" s="52" t="s">
        <v>98</v>
      </c>
      <c r="D8" s="20">
        <v>16.1632</v>
      </c>
      <c r="E8" s="20">
        <v>0</v>
      </c>
      <c r="F8" s="20">
        <v>0</v>
      </c>
      <c r="G8" s="20">
        <v>0</v>
      </c>
      <c r="H8" s="20">
        <f t="shared" si="0"/>
        <v>16.1632</v>
      </c>
      <c r="I8" s="21">
        <f t="shared" si="1"/>
        <v>0</v>
      </c>
      <c r="J8" s="21">
        <f t="shared" si="2"/>
        <v>0</v>
      </c>
      <c r="K8" s="21">
        <f t="shared" si="3"/>
        <v>0</v>
      </c>
      <c r="L8" s="21">
        <f t="shared" si="4"/>
        <v>100</v>
      </c>
      <c r="M8" s="20">
        <v>0.49167187345800001</v>
      </c>
      <c r="N8" s="20">
        <v>0.76019259711599996</v>
      </c>
      <c r="O8">
        <f t="shared" si="10"/>
        <v>1.2518644705740001</v>
      </c>
      <c r="P8" s="20">
        <v>1.3923367897900001</v>
      </c>
      <c r="Q8">
        <f t="shared" si="11"/>
        <v>2.6442012603640004</v>
      </c>
      <c r="R8" s="18">
        <f t="shared" si="5"/>
        <v>3.041921608703722</v>
      </c>
      <c r="S8" s="18">
        <f t="shared" si="12"/>
        <v>4.7032307780390017</v>
      </c>
      <c r="T8" s="18">
        <f t="shared" si="13"/>
        <v>7.745152386742725</v>
      </c>
      <c r="U8" s="18">
        <f t="shared" si="14"/>
        <v>8.6142396913358752</v>
      </c>
      <c r="V8" s="18">
        <f t="shared" si="15"/>
        <v>16.359392078078599</v>
      </c>
      <c r="X8" s="39">
        <f t="shared" si="16"/>
        <v>100</v>
      </c>
      <c r="Z8" s="20">
        <v>0</v>
      </c>
      <c r="AA8" s="53">
        <f t="shared" si="6"/>
        <v>0</v>
      </c>
      <c r="AB8" s="20">
        <v>0</v>
      </c>
      <c r="AC8" s="53">
        <f t="shared" si="7"/>
        <v>0</v>
      </c>
      <c r="AD8" s="20">
        <v>0</v>
      </c>
      <c r="AE8" s="53">
        <f t="shared" si="8"/>
        <v>0</v>
      </c>
      <c r="AF8" s="20">
        <v>0</v>
      </c>
      <c r="AG8" s="48">
        <f t="shared" si="9"/>
        <v>0</v>
      </c>
    </row>
    <row r="9" spans="1:33" ht="14.5" x14ac:dyDescent="0.35">
      <c r="A9" s="19" t="s">
        <v>109</v>
      </c>
      <c r="B9" s="19" t="s">
        <v>110</v>
      </c>
      <c r="C9" s="52" t="s">
        <v>98</v>
      </c>
      <c r="D9" s="20">
        <v>3.1927699999999999</v>
      </c>
      <c r="E9" s="20">
        <v>0</v>
      </c>
      <c r="F9" s="20">
        <v>0</v>
      </c>
      <c r="G9" s="20">
        <v>0</v>
      </c>
      <c r="H9" s="20">
        <f t="shared" si="0"/>
        <v>3.1927699999999999</v>
      </c>
      <c r="I9" s="21">
        <f t="shared" si="1"/>
        <v>0</v>
      </c>
      <c r="J9" s="21">
        <f t="shared" si="2"/>
        <v>0</v>
      </c>
      <c r="K9" s="21">
        <f t="shared" si="3"/>
        <v>0</v>
      </c>
      <c r="L9" s="21">
        <f t="shared" si="4"/>
        <v>100</v>
      </c>
      <c r="M9" s="20">
        <v>0.29103748484199998</v>
      </c>
      <c r="N9" s="20">
        <v>0.25790086237499998</v>
      </c>
      <c r="O9">
        <f t="shared" si="10"/>
        <v>0.54893834721699997</v>
      </c>
      <c r="P9" s="20">
        <v>0.67265540091300002</v>
      </c>
      <c r="Q9">
        <f t="shared" si="11"/>
        <v>1.2215937481300001</v>
      </c>
      <c r="R9" s="18">
        <f t="shared" si="5"/>
        <v>9.11551677201928</v>
      </c>
      <c r="S9" s="18">
        <f t="shared" si="12"/>
        <v>8.0776523950989265</v>
      </c>
      <c r="T9" s="18">
        <f t="shared" si="13"/>
        <v>17.193169167118207</v>
      </c>
      <c r="U9" s="18">
        <f t="shared" si="14"/>
        <v>21.068081976246333</v>
      </c>
      <c r="V9" s="18">
        <f t="shared" si="15"/>
        <v>38.261251143364547</v>
      </c>
      <c r="X9" s="39">
        <f t="shared" si="16"/>
        <v>100</v>
      </c>
      <c r="Z9" s="20">
        <v>0</v>
      </c>
      <c r="AA9" s="53">
        <f t="shared" si="6"/>
        <v>0</v>
      </c>
      <c r="AB9" s="20">
        <v>0</v>
      </c>
      <c r="AC9" s="53">
        <f t="shared" si="7"/>
        <v>0</v>
      </c>
      <c r="AD9" s="20">
        <v>0</v>
      </c>
      <c r="AE9" s="53">
        <f t="shared" si="8"/>
        <v>0</v>
      </c>
      <c r="AF9" s="20">
        <v>0</v>
      </c>
      <c r="AG9" s="48">
        <f t="shared" si="9"/>
        <v>0</v>
      </c>
    </row>
    <row r="10" spans="1:33" ht="14.5" x14ac:dyDescent="0.35">
      <c r="A10" s="19" t="s">
        <v>111</v>
      </c>
      <c r="B10" s="19" t="s">
        <v>112</v>
      </c>
      <c r="C10" s="52" t="s">
        <v>98</v>
      </c>
      <c r="D10" s="20">
        <v>249.583</v>
      </c>
      <c r="E10" s="20">
        <v>0.18724199999999999</v>
      </c>
      <c r="F10" s="20">
        <v>2.2887600000000001E-2</v>
      </c>
      <c r="G10" s="20">
        <v>9.6190300000000006E-2</v>
      </c>
      <c r="H10" s="20">
        <f t="shared" si="0"/>
        <v>249.27668010000002</v>
      </c>
      <c r="I10" s="21">
        <f t="shared" si="1"/>
        <v>7.5021936590232499E-2</v>
      </c>
      <c r="J10" s="21">
        <f t="shared" si="2"/>
        <v>9.1703361206492435E-3</v>
      </c>
      <c r="K10" s="21">
        <f t="shared" si="3"/>
        <v>3.8540405396200864E-2</v>
      </c>
      <c r="L10" s="21">
        <f t="shared" si="4"/>
        <v>99.87726732189293</v>
      </c>
      <c r="M10" s="20">
        <v>2.25566372234</v>
      </c>
      <c r="N10" s="20">
        <v>4.6595544524300001</v>
      </c>
      <c r="O10">
        <f t="shared" si="10"/>
        <v>6.9152181747700006</v>
      </c>
      <c r="P10" s="20">
        <v>9.2599685191199992</v>
      </c>
      <c r="Q10">
        <f t="shared" si="11"/>
        <v>16.175186693889998</v>
      </c>
      <c r="R10" s="18">
        <f t="shared" si="5"/>
        <v>0.90377298227042702</v>
      </c>
      <c r="S10" s="18">
        <f t="shared" si="12"/>
        <v>1.8669358299363341</v>
      </c>
      <c r="T10" s="18">
        <f t="shared" si="13"/>
        <v>2.7707088122067609</v>
      </c>
      <c r="U10" s="18">
        <f t="shared" si="14"/>
        <v>3.7101759811846158</v>
      </c>
      <c r="V10" s="18">
        <f t="shared" si="15"/>
        <v>6.4808847933913754</v>
      </c>
      <c r="X10" s="39">
        <f t="shared" si="16"/>
        <v>100.00000000000001</v>
      </c>
      <c r="Z10" s="20">
        <v>6.6744101655299995E-2</v>
      </c>
      <c r="AA10" s="53">
        <f t="shared" si="6"/>
        <v>2.6742246729665076E-2</v>
      </c>
      <c r="AB10" s="20">
        <v>0.100962246059</v>
      </c>
      <c r="AC10" s="53">
        <f t="shared" si="7"/>
        <v>4.0452372981733528E-2</v>
      </c>
      <c r="AD10" s="20">
        <v>0.136683715209</v>
      </c>
      <c r="AE10" s="53">
        <f t="shared" si="8"/>
        <v>5.4764833826422478E-2</v>
      </c>
      <c r="AF10" s="20">
        <v>0</v>
      </c>
      <c r="AG10" s="48">
        <f t="shared" si="9"/>
        <v>0</v>
      </c>
    </row>
    <row r="11" spans="1:33" ht="14.5" x14ac:dyDescent="0.35">
      <c r="A11" s="19" t="s">
        <v>113</v>
      </c>
      <c r="B11" s="19" t="s">
        <v>114</v>
      </c>
      <c r="C11" s="52" t="s">
        <v>98</v>
      </c>
      <c r="D11" s="20">
        <v>0.68925800000000004</v>
      </c>
      <c r="E11" s="20">
        <v>4.4078800000000003E-3</v>
      </c>
      <c r="F11" s="20">
        <v>0</v>
      </c>
      <c r="G11" s="20">
        <v>0</v>
      </c>
      <c r="H11" s="20">
        <f t="shared" si="0"/>
        <v>0.68485012000000001</v>
      </c>
      <c r="I11" s="21">
        <f t="shared" si="1"/>
        <v>0.63951089432404118</v>
      </c>
      <c r="J11" s="21">
        <f t="shared" si="2"/>
        <v>0</v>
      </c>
      <c r="K11" s="21">
        <f t="shared" si="3"/>
        <v>0</v>
      </c>
      <c r="L11" s="21">
        <f t="shared" si="4"/>
        <v>99.360489105675953</v>
      </c>
      <c r="M11" s="20">
        <v>1.27647377316E-3</v>
      </c>
      <c r="N11" s="20">
        <v>6.8424204483199996E-2</v>
      </c>
      <c r="O11">
        <f t="shared" si="10"/>
        <v>6.9700678256359991E-2</v>
      </c>
      <c r="P11" s="20">
        <v>0.49121290009000002</v>
      </c>
      <c r="Q11">
        <f t="shared" si="11"/>
        <v>0.56091357834636002</v>
      </c>
      <c r="R11" s="18">
        <f t="shared" si="5"/>
        <v>0.18519535111090477</v>
      </c>
      <c r="S11" s="18">
        <f t="shared" si="12"/>
        <v>9.9272267399435332</v>
      </c>
      <c r="T11" s="18">
        <f t="shared" si="13"/>
        <v>10.112422091054436</v>
      </c>
      <c r="U11" s="18">
        <f t="shared" si="14"/>
        <v>71.266913128320596</v>
      </c>
      <c r="V11" s="18">
        <f t="shared" si="15"/>
        <v>81.379335219375037</v>
      </c>
      <c r="X11" s="39">
        <f t="shared" si="16"/>
        <v>100</v>
      </c>
      <c r="Z11" s="20">
        <v>2.2061637724400001E-3</v>
      </c>
      <c r="AA11" s="53">
        <f t="shared" si="6"/>
        <v>0.32007807997005472</v>
      </c>
      <c r="AB11" s="20">
        <v>2.4535694781500001E-3</v>
      </c>
      <c r="AC11" s="53">
        <f t="shared" si="7"/>
        <v>0.35597257893996154</v>
      </c>
      <c r="AD11" s="20">
        <v>2.4535694781500001E-3</v>
      </c>
      <c r="AE11" s="53">
        <f t="shared" si="8"/>
        <v>0.35597257893996154</v>
      </c>
      <c r="AF11" s="20">
        <v>0</v>
      </c>
      <c r="AG11" s="48">
        <f t="shared" si="9"/>
        <v>0</v>
      </c>
    </row>
    <row r="12" spans="1:33" ht="14.5" x14ac:dyDescent="0.35">
      <c r="A12" s="19" t="s">
        <v>115</v>
      </c>
      <c r="B12" s="19" t="s">
        <v>116</v>
      </c>
      <c r="C12" s="52" t="s">
        <v>98</v>
      </c>
      <c r="D12" s="20">
        <v>6.5154399999999999</v>
      </c>
      <c r="E12" s="20">
        <v>2.4034710000000001</v>
      </c>
      <c r="F12" s="20">
        <v>1.104007</v>
      </c>
      <c r="G12" s="20">
        <v>0.49440099999999998</v>
      </c>
      <c r="H12" s="20">
        <f t="shared" si="0"/>
        <v>2.5135610000000002</v>
      </c>
      <c r="I12" s="21">
        <f t="shared" si="1"/>
        <v>36.888851712240466</v>
      </c>
      <c r="J12" s="21">
        <f t="shared" si="2"/>
        <v>16.944473435408813</v>
      </c>
      <c r="K12" s="21">
        <f t="shared" si="3"/>
        <v>7.5881444691379247</v>
      </c>
      <c r="L12" s="21">
        <f t="shared" si="4"/>
        <v>38.578530383212801</v>
      </c>
      <c r="M12" s="20">
        <v>0.228771</v>
      </c>
      <c r="N12" s="20">
        <v>0.17880099999999999</v>
      </c>
      <c r="O12">
        <f t="shared" si="10"/>
        <v>0.40757199999999999</v>
      </c>
      <c r="P12" s="20">
        <v>1.149017</v>
      </c>
      <c r="Q12">
        <f t="shared" si="11"/>
        <v>1.556589</v>
      </c>
      <c r="R12" s="18">
        <f t="shared" si="5"/>
        <v>3.511213363947792</v>
      </c>
      <c r="S12" s="18">
        <f t="shared" si="12"/>
        <v>2.7442659283179642</v>
      </c>
      <c r="T12" s="18">
        <f t="shared" si="13"/>
        <v>6.2554792922657558</v>
      </c>
      <c r="U12" s="18">
        <f t="shared" si="14"/>
        <v>17.635294009307124</v>
      </c>
      <c r="V12" s="18">
        <f t="shared" si="15"/>
        <v>23.890773301572878</v>
      </c>
      <c r="X12" s="39">
        <f t="shared" si="16"/>
        <v>100</v>
      </c>
      <c r="Z12" s="20">
        <v>4.4520000000000002E-3</v>
      </c>
      <c r="AA12" s="53">
        <f t="shared" si="6"/>
        <v>6.8329997667080047E-2</v>
      </c>
      <c r="AB12" s="20">
        <v>0.11738800000000001</v>
      </c>
      <c r="AC12" s="53">
        <f t="shared" si="7"/>
        <v>1.8016895251893965</v>
      </c>
      <c r="AD12" s="20">
        <v>0.31946200000000002</v>
      </c>
      <c r="AE12" s="53">
        <f t="shared" si="8"/>
        <v>4.9031531254988163</v>
      </c>
      <c r="AF12" s="20">
        <v>0</v>
      </c>
      <c r="AG12" s="48">
        <f t="shared" si="9"/>
        <v>0</v>
      </c>
    </row>
    <row r="13" spans="1:33" ht="14.5" x14ac:dyDescent="0.35">
      <c r="A13" s="19" t="s">
        <v>117</v>
      </c>
      <c r="B13" s="19" t="s">
        <v>118</v>
      </c>
      <c r="C13" s="52" t="s">
        <v>98</v>
      </c>
      <c r="D13" s="20">
        <v>2.3112300000000001</v>
      </c>
      <c r="E13" s="20">
        <v>0</v>
      </c>
      <c r="F13" s="20">
        <v>0</v>
      </c>
      <c r="G13" s="20">
        <v>0</v>
      </c>
      <c r="H13" s="20">
        <f t="shared" si="0"/>
        <v>2.3112300000000001</v>
      </c>
      <c r="I13" s="21">
        <f t="shared" si="1"/>
        <v>0</v>
      </c>
      <c r="J13" s="21">
        <f t="shared" si="2"/>
        <v>0</v>
      </c>
      <c r="K13" s="21">
        <f t="shared" si="3"/>
        <v>0</v>
      </c>
      <c r="L13" s="21">
        <f t="shared" si="4"/>
        <v>100</v>
      </c>
      <c r="M13" s="20">
        <v>0</v>
      </c>
      <c r="N13" s="20">
        <v>0</v>
      </c>
      <c r="O13">
        <f t="shared" si="10"/>
        <v>0</v>
      </c>
      <c r="P13" s="20">
        <v>0</v>
      </c>
      <c r="Q13">
        <f t="shared" si="11"/>
        <v>0</v>
      </c>
      <c r="R13" s="18">
        <f t="shared" si="5"/>
        <v>0</v>
      </c>
      <c r="S13" s="18">
        <f t="shared" si="12"/>
        <v>0</v>
      </c>
      <c r="T13" s="18">
        <f t="shared" si="13"/>
        <v>0</v>
      </c>
      <c r="U13" s="18">
        <f t="shared" si="14"/>
        <v>0</v>
      </c>
      <c r="V13" s="18">
        <f t="shared" si="15"/>
        <v>0</v>
      </c>
      <c r="X13" s="39">
        <f t="shared" si="16"/>
        <v>100</v>
      </c>
      <c r="Z13" s="20">
        <v>0</v>
      </c>
      <c r="AA13" s="53">
        <f t="shared" si="6"/>
        <v>0</v>
      </c>
      <c r="AB13" s="20">
        <v>0</v>
      </c>
      <c r="AC13" s="53">
        <f t="shared" si="7"/>
        <v>0</v>
      </c>
      <c r="AD13" s="20">
        <v>0</v>
      </c>
      <c r="AE13" s="53">
        <f t="shared" si="8"/>
        <v>0</v>
      </c>
      <c r="AF13" s="20">
        <v>0</v>
      </c>
      <c r="AG13" s="48">
        <f t="shared" si="9"/>
        <v>0</v>
      </c>
    </row>
    <row r="14" spans="1:33" ht="14.5" x14ac:dyDescent="0.35">
      <c r="A14" s="19" t="s">
        <v>119</v>
      </c>
      <c r="B14" s="19" t="s">
        <v>120</v>
      </c>
      <c r="C14" s="52" t="s">
        <v>98</v>
      </c>
      <c r="D14" s="20">
        <v>1.2901100000000001</v>
      </c>
      <c r="E14" s="20">
        <v>0</v>
      </c>
      <c r="F14" s="20">
        <v>0</v>
      </c>
      <c r="G14" s="20">
        <v>0</v>
      </c>
      <c r="H14" s="20">
        <f t="shared" si="0"/>
        <v>1.2901100000000001</v>
      </c>
      <c r="I14" s="21">
        <f t="shared" si="1"/>
        <v>0</v>
      </c>
      <c r="J14" s="21">
        <f t="shared" si="2"/>
        <v>0</v>
      </c>
      <c r="K14" s="21">
        <f t="shared" si="3"/>
        <v>0</v>
      </c>
      <c r="L14" s="21">
        <f t="shared" si="4"/>
        <v>100</v>
      </c>
      <c r="M14" s="20">
        <v>0</v>
      </c>
      <c r="N14" s="20">
        <v>0</v>
      </c>
      <c r="O14">
        <f t="shared" si="10"/>
        <v>0</v>
      </c>
      <c r="P14" s="20">
        <v>0</v>
      </c>
      <c r="Q14">
        <f t="shared" si="11"/>
        <v>0</v>
      </c>
      <c r="R14" s="18">
        <f t="shared" si="5"/>
        <v>0</v>
      </c>
      <c r="S14" s="18">
        <f t="shared" si="12"/>
        <v>0</v>
      </c>
      <c r="T14" s="18">
        <f t="shared" si="13"/>
        <v>0</v>
      </c>
      <c r="U14" s="18">
        <f t="shared" si="14"/>
        <v>0</v>
      </c>
      <c r="V14" s="18">
        <f t="shared" si="15"/>
        <v>0</v>
      </c>
      <c r="X14" s="39">
        <f t="shared" si="16"/>
        <v>100</v>
      </c>
      <c r="Z14" s="20">
        <v>0</v>
      </c>
      <c r="AA14" s="53">
        <f t="shared" si="6"/>
        <v>0</v>
      </c>
      <c r="AB14" s="20">
        <v>0</v>
      </c>
      <c r="AC14" s="53">
        <f t="shared" si="7"/>
        <v>0</v>
      </c>
      <c r="AD14" s="20">
        <v>0</v>
      </c>
      <c r="AE14" s="53">
        <f t="shared" si="8"/>
        <v>0</v>
      </c>
      <c r="AF14" s="20">
        <v>0</v>
      </c>
      <c r="AG14" s="48">
        <f t="shared" si="9"/>
        <v>0</v>
      </c>
    </row>
    <row r="15" spans="1:33" ht="14.5" x14ac:dyDescent="0.35">
      <c r="A15" s="19" t="s">
        <v>121</v>
      </c>
      <c r="B15" s="19" t="s">
        <v>122</v>
      </c>
      <c r="C15" s="52" t="s">
        <v>98</v>
      </c>
      <c r="D15" s="20">
        <v>0.87785199999999997</v>
      </c>
      <c r="E15" s="20">
        <v>0</v>
      </c>
      <c r="F15" s="20">
        <v>0</v>
      </c>
      <c r="G15" s="20">
        <v>0</v>
      </c>
      <c r="H15" s="20">
        <f t="shared" si="0"/>
        <v>0.87785199999999997</v>
      </c>
      <c r="I15" s="21">
        <f t="shared" si="1"/>
        <v>0</v>
      </c>
      <c r="J15" s="21">
        <f t="shared" si="2"/>
        <v>0</v>
      </c>
      <c r="K15" s="21">
        <f t="shared" si="3"/>
        <v>0</v>
      </c>
      <c r="L15" s="21">
        <f t="shared" si="4"/>
        <v>100</v>
      </c>
      <c r="M15" s="20">
        <v>0</v>
      </c>
      <c r="N15" s="20">
        <v>0</v>
      </c>
      <c r="O15">
        <f t="shared" si="10"/>
        <v>0</v>
      </c>
      <c r="P15" s="20">
        <v>3.6400000000000002E-2</v>
      </c>
      <c r="Q15">
        <f t="shared" si="11"/>
        <v>3.6400000000000002E-2</v>
      </c>
      <c r="R15" s="18">
        <f t="shared" si="5"/>
        <v>0</v>
      </c>
      <c r="S15" s="18">
        <f t="shared" si="12"/>
        <v>0</v>
      </c>
      <c r="T15" s="18">
        <f t="shared" si="13"/>
        <v>0</v>
      </c>
      <c r="U15" s="18">
        <f t="shared" si="14"/>
        <v>4.1464848288777612</v>
      </c>
      <c r="V15" s="18">
        <f t="shared" si="15"/>
        <v>4.1464848288777612</v>
      </c>
      <c r="X15" s="39">
        <f t="shared" si="16"/>
        <v>100</v>
      </c>
      <c r="Z15" s="20">
        <v>0</v>
      </c>
      <c r="AA15" s="53">
        <f t="shared" si="6"/>
        <v>0</v>
      </c>
      <c r="AB15" s="20">
        <v>0</v>
      </c>
      <c r="AC15" s="53">
        <f t="shared" si="7"/>
        <v>0</v>
      </c>
      <c r="AD15" s="20">
        <v>0</v>
      </c>
      <c r="AE15" s="53">
        <f t="shared" si="8"/>
        <v>0</v>
      </c>
      <c r="AF15" s="20">
        <v>0</v>
      </c>
      <c r="AG15" s="48">
        <f t="shared" si="9"/>
        <v>0</v>
      </c>
    </row>
    <row r="16" spans="1:33" ht="14.5" x14ac:dyDescent="0.35">
      <c r="A16" s="19" t="s">
        <v>123</v>
      </c>
      <c r="B16" s="19" t="s">
        <v>124</v>
      </c>
      <c r="C16" s="52" t="s">
        <v>98</v>
      </c>
      <c r="D16" s="20">
        <v>0.360265</v>
      </c>
      <c r="E16" s="20">
        <v>0</v>
      </c>
      <c r="F16" s="20">
        <v>0</v>
      </c>
      <c r="G16" s="20">
        <v>0</v>
      </c>
      <c r="H16" s="20">
        <f t="shared" si="0"/>
        <v>0.360265</v>
      </c>
      <c r="I16" s="21">
        <f t="shared" si="1"/>
        <v>0</v>
      </c>
      <c r="J16" s="21">
        <f t="shared" si="2"/>
        <v>0</v>
      </c>
      <c r="K16" s="21">
        <f t="shared" si="3"/>
        <v>0</v>
      </c>
      <c r="L16" s="21">
        <f t="shared" si="4"/>
        <v>100</v>
      </c>
      <c r="M16" s="20">
        <v>0</v>
      </c>
      <c r="N16" s="20">
        <v>0</v>
      </c>
      <c r="O16">
        <f t="shared" si="10"/>
        <v>0</v>
      </c>
      <c r="P16" s="20">
        <v>0</v>
      </c>
      <c r="Q16">
        <f t="shared" si="11"/>
        <v>0</v>
      </c>
      <c r="R16" s="18">
        <f t="shared" si="5"/>
        <v>0</v>
      </c>
      <c r="S16" s="18">
        <f t="shared" si="12"/>
        <v>0</v>
      </c>
      <c r="T16" s="18">
        <f t="shared" si="13"/>
        <v>0</v>
      </c>
      <c r="U16" s="18">
        <f t="shared" si="14"/>
        <v>0</v>
      </c>
      <c r="V16" s="18">
        <f t="shared" si="15"/>
        <v>0</v>
      </c>
      <c r="X16" s="39">
        <f t="shared" si="16"/>
        <v>100</v>
      </c>
      <c r="Z16" s="20">
        <v>0</v>
      </c>
      <c r="AA16" s="53">
        <f t="shared" si="6"/>
        <v>0</v>
      </c>
      <c r="AB16" s="20">
        <v>0</v>
      </c>
      <c r="AC16" s="53">
        <f t="shared" si="7"/>
        <v>0</v>
      </c>
      <c r="AD16" s="20">
        <v>0</v>
      </c>
      <c r="AE16" s="53">
        <f t="shared" si="8"/>
        <v>0</v>
      </c>
      <c r="AF16" s="20">
        <v>0</v>
      </c>
      <c r="AG16" s="48">
        <f t="shared" si="9"/>
        <v>0</v>
      </c>
    </row>
    <row r="17" spans="1:33" ht="14.5" x14ac:dyDescent="0.35">
      <c r="A17" s="19" t="s">
        <v>125</v>
      </c>
      <c r="B17" s="19" t="s">
        <v>126</v>
      </c>
      <c r="C17" s="52" t="s">
        <v>98</v>
      </c>
      <c r="D17" s="20">
        <v>8.8773099999999994E-2</v>
      </c>
      <c r="E17" s="20">
        <v>0</v>
      </c>
      <c r="F17" s="20">
        <v>0</v>
      </c>
      <c r="G17" s="20">
        <v>0</v>
      </c>
      <c r="H17" s="20">
        <f t="shared" si="0"/>
        <v>8.8773099999999994E-2</v>
      </c>
      <c r="I17" s="21">
        <f t="shared" si="1"/>
        <v>0</v>
      </c>
      <c r="J17" s="21">
        <f t="shared" si="2"/>
        <v>0</v>
      </c>
      <c r="K17" s="21">
        <f t="shared" si="3"/>
        <v>0</v>
      </c>
      <c r="L17" s="21">
        <f t="shared" si="4"/>
        <v>100</v>
      </c>
      <c r="M17" s="20">
        <v>0</v>
      </c>
      <c r="N17" s="20">
        <v>0</v>
      </c>
      <c r="O17">
        <f t="shared" si="10"/>
        <v>0</v>
      </c>
      <c r="P17" s="20">
        <v>0</v>
      </c>
      <c r="Q17">
        <f t="shared" si="11"/>
        <v>0</v>
      </c>
      <c r="R17" s="18">
        <f t="shared" si="5"/>
        <v>0</v>
      </c>
      <c r="S17" s="18">
        <f t="shared" si="12"/>
        <v>0</v>
      </c>
      <c r="T17" s="18">
        <f t="shared" si="13"/>
        <v>0</v>
      </c>
      <c r="U17" s="18">
        <f t="shared" si="14"/>
        <v>0</v>
      </c>
      <c r="V17" s="18">
        <f t="shared" si="15"/>
        <v>0</v>
      </c>
      <c r="X17" s="39">
        <f t="shared" si="16"/>
        <v>100</v>
      </c>
      <c r="Z17" s="20">
        <v>0</v>
      </c>
      <c r="AA17" s="53">
        <f t="shared" si="6"/>
        <v>0</v>
      </c>
      <c r="AB17" s="20">
        <v>0</v>
      </c>
      <c r="AC17" s="53">
        <f t="shared" si="7"/>
        <v>0</v>
      </c>
      <c r="AD17" s="20">
        <v>0</v>
      </c>
      <c r="AE17" s="53">
        <f t="shared" si="8"/>
        <v>0</v>
      </c>
      <c r="AF17" s="20">
        <v>0</v>
      </c>
      <c r="AG17" s="48">
        <f t="shared" si="9"/>
        <v>0</v>
      </c>
    </row>
    <row r="18" spans="1:33" ht="14.5" x14ac:dyDescent="0.35">
      <c r="A18" s="19" t="s">
        <v>127</v>
      </c>
      <c r="B18" s="19" t="s">
        <v>128</v>
      </c>
      <c r="C18" s="52" t="s">
        <v>98</v>
      </c>
      <c r="D18" s="20">
        <v>0.25823800000000002</v>
      </c>
      <c r="E18" s="20">
        <v>0</v>
      </c>
      <c r="F18" s="20">
        <v>0</v>
      </c>
      <c r="G18" s="20">
        <v>0</v>
      </c>
      <c r="H18" s="20">
        <f t="shared" si="0"/>
        <v>0.25823800000000002</v>
      </c>
      <c r="I18" s="21">
        <f t="shared" si="1"/>
        <v>0</v>
      </c>
      <c r="J18" s="21">
        <f t="shared" si="2"/>
        <v>0</v>
      </c>
      <c r="K18" s="21">
        <f t="shared" si="3"/>
        <v>0</v>
      </c>
      <c r="L18" s="21">
        <f t="shared" si="4"/>
        <v>100</v>
      </c>
      <c r="M18" s="20">
        <v>0</v>
      </c>
      <c r="N18" s="20">
        <v>0</v>
      </c>
      <c r="O18">
        <f t="shared" si="10"/>
        <v>0</v>
      </c>
      <c r="P18" s="20">
        <v>0</v>
      </c>
      <c r="Q18">
        <f t="shared" si="11"/>
        <v>0</v>
      </c>
      <c r="R18" s="18">
        <f t="shared" si="5"/>
        <v>0</v>
      </c>
      <c r="S18" s="18">
        <f t="shared" si="12"/>
        <v>0</v>
      </c>
      <c r="T18" s="18">
        <f t="shared" si="13"/>
        <v>0</v>
      </c>
      <c r="U18" s="18">
        <f t="shared" si="14"/>
        <v>0</v>
      </c>
      <c r="V18" s="18">
        <f t="shared" si="15"/>
        <v>0</v>
      </c>
      <c r="X18" s="39">
        <f t="shared" si="16"/>
        <v>100</v>
      </c>
      <c r="Z18" s="20">
        <v>0</v>
      </c>
      <c r="AA18" s="53">
        <f t="shared" si="6"/>
        <v>0</v>
      </c>
      <c r="AB18" s="20">
        <v>0</v>
      </c>
      <c r="AC18" s="53">
        <f t="shared" si="7"/>
        <v>0</v>
      </c>
      <c r="AD18" s="20">
        <v>0</v>
      </c>
      <c r="AE18" s="53">
        <f t="shared" si="8"/>
        <v>0</v>
      </c>
      <c r="AF18" s="20">
        <v>0</v>
      </c>
      <c r="AG18" s="48">
        <f t="shared" si="9"/>
        <v>0</v>
      </c>
    </row>
    <row r="19" spans="1:33" ht="14.5" x14ac:dyDescent="0.35">
      <c r="A19" s="19" t="s">
        <v>129</v>
      </c>
      <c r="B19" s="19" t="s">
        <v>130</v>
      </c>
      <c r="C19" s="52" t="s">
        <v>98</v>
      </c>
      <c r="D19" s="20">
        <v>0.34616400000000003</v>
      </c>
      <c r="E19" s="20">
        <v>0</v>
      </c>
      <c r="F19" s="20">
        <v>0</v>
      </c>
      <c r="G19" s="20">
        <v>0</v>
      </c>
      <c r="H19" s="20">
        <f t="shared" si="0"/>
        <v>0.34616400000000003</v>
      </c>
      <c r="I19" s="21">
        <f t="shared" si="1"/>
        <v>0</v>
      </c>
      <c r="J19" s="21">
        <f t="shared" si="2"/>
        <v>0</v>
      </c>
      <c r="K19" s="21">
        <f t="shared" si="3"/>
        <v>0</v>
      </c>
      <c r="L19" s="21">
        <f t="shared" si="4"/>
        <v>100</v>
      </c>
      <c r="M19" s="20">
        <v>0</v>
      </c>
      <c r="N19" s="20">
        <v>0</v>
      </c>
      <c r="O19">
        <f t="shared" si="10"/>
        <v>0</v>
      </c>
      <c r="P19" s="20">
        <v>0</v>
      </c>
      <c r="Q19">
        <f t="shared" si="11"/>
        <v>0</v>
      </c>
      <c r="R19" s="18">
        <f t="shared" si="5"/>
        <v>0</v>
      </c>
      <c r="S19" s="18">
        <f t="shared" si="12"/>
        <v>0</v>
      </c>
      <c r="T19" s="18">
        <f t="shared" si="13"/>
        <v>0</v>
      </c>
      <c r="U19" s="18">
        <f t="shared" si="14"/>
        <v>0</v>
      </c>
      <c r="V19" s="18">
        <f t="shared" si="15"/>
        <v>0</v>
      </c>
      <c r="X19" s="39">
        <f t="shared" si="16"/>
        <v>100</v>
      </c>
      <c r="Z19" s="20">
        <v>0</v>
      </c>
      <c r="AA19" s="53">
        <f t="shared" si="6"/>
        <v>0</v>
      </c>
      <c r="AB19" s="20">
        <v>0</v>
      </c>
      <c r="AC19" s="53">
        <f t="shared" si="7"/>
        <v>0</v>
      </c>
      <c r="AD19" s="20">
        <v>0</v>
      </c>
      <c r="AE19" s="53">
        <f t="shared" si="8"/>
        <v>0</v>
      </c>
      <c r="AF19" s="20">
        <v>0</v>
      </c>
      <c r="AG19" s="48">
        <f t="shared" si="9"/>
        <v>0</v>
      </c>
    </row>
    <row r="20" spans="1:33" ht="14.5" x14ac:dyDescent="0.35">
      <c r="A20" s="19" t="s">
        <v>131</v>
      </c>
      <c r="B20" s="19" t="s">
        <v>132</v>
      </c>
      <c r="C20" s="52" t="s">
        <v>98</v>
      </c>
      <c r="D20" s="20">
        <v>0.49956899999999999</v>
      </c>
      <c r="E20" s="20">
        <v>0</v>
      </c>
      <c r="F20" s="20">
        <v>0</v>
      </c>
      <c r="G20" s="20">
        <v>0</v>
      </c>
      <c r="H20" s="20">
        <f t="shared" si="0"/>
        <v>0.49956899999999999</v>
      </c>
      <c r="I20" s="21">
        <f t="shared" si="1"/>
        <v>0</v>
      </c>
      <c r="J20" s="21">
        <f t="shared" si="2"/>
        <v>0</v>
      </c>
      <c r="K20" s="21">
        <f t="shared" si="3"/>
        <v>0</v>
      </c>
      <c r="L20" s="21">
        <f t="shared" si="4"/>
        <v>100</v>
      </c>
      <c r="M20" s="20">
        <v>0</v>
      </c>
      <c r="N20" s="20">
        <v>1.4064781999999999E-4</v>
      </c>
      <c r="O20">
        <f t="shared" si="10"/>
        <v>1.4064781999999999E-4</v>
      </c>
      <c r="P20" s="20">
        <v>1.8791202787E-2</v>
      </c>
      <c r="Q20">
        <f t="shared" si="11"/>
        <v>1.8931850606999999E-2</v>
      </c>
      <c r="R20" s="18">
        <f t="shared" si="5"/>
        <v>0</v>
      </c>
      <c r="S20" s="18">
        <f t="shared" si="12"/>
        <v>2.8153832603704389E-2</v>
      </c>
      <c r="T20" s="18">
        <f t="shared" si="13"/>
        <v>2.8153832603704389E-2</v>
      </c>
      <c r="U20" s="18">
        <f t="shared" si="14"/>
        <v>3.7614829557078204</v>
      </c>
      <c r="V20" s="18">
        <f t="shared" si="15"/>
        <v>3.7896367883115243</v>
      </c>
      <c r="X20" s="39">
        <f t="shared" si="16"/>
        <v>100</v>
      </c>
      <c r="Z20" s="20">
        <v>0</v>
      </c>
      <c r="AA20" s="53">
        <f t="shared" si="6"/>
        <v>0</v>
      </c>
      <c r="AB20" s="20">
        <v>0</v>
      </c>
      <c r="AC20" s="53">
        <f t="shared" si="7"/>
        <v>0</v>
      </c>
      <c r="AD20" s="20">
        <v>0</v>
      </c>
      <c r="AE20" s="53">
        <f t="shared" si="8"/>
        <v>0</v>
      </c>
      <c r="AF20" s="20">
        <v>0</v>
      </c>
      <c r="AG20" s="48">
        <f t="shared" si="9"/>
        <v>0</v>
      </c>
    </row>
    <row r="21" spans="1:33" ht="14.5" x14ac:dyDescent="0.35">
      <c r="A21" s="19" t="s">
        <v>133</v>
      </c>
      <c r="B21" s="19" t="s">
        <v>134</v>
      </c>
      <c r="C21" s="52" t="s">
        <v>98</v>
      </c>
      <c r="D21" s="20">
        <v>30.4664</v>
      </c>
      <c r="E21" s="20">
        <v>0</v>
      </c>
      <c r="F21" s="20">
        <v>0</v>
      </c>
      <c r="G21" s="20">
        <v>0</v>
      </c>
      <c r="H21" s="20">
        <f t="shared" si="0"/>
        <v>30.4664</v>
      </c>
      <c r="I21" s="21">
        <f t="shared" si="1"/>
        <v>0</v>
      </c>
      <c r="J21" s="21">
        <f t="shared" si="2"/>
        <v>0</v>
      </c>
      <c r="K21" s="21">
        <f t="shared" si="3"/>
        <v>0</v>
      </c>
      <c r="L21" s="21">
        <f t="shared" si="4"/>
        <v>100</v>
      </c>
      <c r="M21" s="20">
        <v>0</v>
      </c>
      <c r="N21" s="20">
        <v>0.134098700992</v>
      </c>
      <c r="O21">
        <f t="shared" si="10"/>
        <v>0.134098700992</v>
      </c>
      <c r="P21" s="20">
        <v>0.37839472041299999</v>
      </c>
      <c r="Q21">
        <f t="shared" si="11"/>
        <v>0.51249342140499998</v>
      </c>
      <c r="R21" s="18">
        <f t="shared" si="5"/>
        <v>0</v>
      </c>
      <c r="S21" s="18">
        <f t="shared" si="12"/>
        <v>0.44015276170469764</v>
      </c>
      <c r="T21" s="18">
        <f t="shared" si="13"/>
        <v>0.44015276170469764</v>
      </c>
      <c r="U21" s="18">
        <f t="shared" si="14"/>
        <v>1.2420066709982143</v>
      </c>
      <c r="V21" s="18">
        <f t="shared" si="15"/>
        <v>1.6821594327029121</v>
      </c>
      <c r="X21" s="39">
        <f t="shared" si="16"/>
        <v>100</v>
      </c>
      <c r="Z21" s="20">
        <v>0</v>
      </c>
      <c r="AA21" s="53">
        <f t="shared" si="6"/>
        <v>0</v>
      </c>
      <c r="AB21" s="20">
        <v>0</v>
      </c>
      <c r="AC21" s="53">
        <f t="shared" si="7"/>
        <v>0</v>
      </c>
      <c r="AD21" s="20">
        <v>0</v>
      </c>
      <c r="AE21" s="53">
        <f t="shared" si="8"/>
        <v>0</v>
      </c>
      <c r="AF21" s="20">
        <v>0</v>
      </c>
      <c r="AG21" s="48">
        <f t="shared" si="9"/>
        <v>0</v>
      </c>
    </row>
    <row r="22" spans="1:33" ht="14.5" x14ac:dyDescent="0.35">
      <c r="A22" s="19" t="s">
        <v>135</v>
      </c>
      <c r="B22" s="19" t="s">
        <v>136</v>
      </c>
      <c r="C22" s="52" t="s">
        <v>98</v>
      </c>
      <c r="D22" s="20">
        <v>0.54068000000000005</v>
      </c>
      <c r="E22" s="20">
        <v>0</v>
      </c>
      <c r="F22" s="20">
        <v>0</v>
      </c>
      <c r="G22" s="20">
        <v>0</v>
      </c>
      <c r="H22" s="20">
        <f t="shared" si="0"/>
        <v>0.54068000000000005</v>
      </c>
      <c r="I22" s="21">
        <f t="shared" si="1"/>
        <v>0</v>
      </c>
      <c r="J22" s="21">
        <f t="shared" si="2"/>
        <v>0</v>
      </c>
      <c r="K22" s="21">
        <f t="shared" si="3"/>
        <v>0</v>
      </c>
      <c r="L22" s="21">
        <f t="shared" si="4"/>
        <v>100</v>
      </c>
      <c r="M22" s="20">
        <v>0</v>
      </c>
      <c r="N22" s="20">
        <v>0</v>
      </c>
      <c r="O22">
        <f t="shared" si="10"/>
        <v>0</v>
      </c>
      <c r="P22" s="20">
        <v>0</v>
      </c>
      <c r="Q22">
        <f t="shared" si="11"/>
        <v>0</v>
      </c>
      <c r="R22" s="18">
        <f t="shared" si="5"/>
        <v>0</v>
      </c>
      <c r="S22" s="18">
        <f t="shared" si="12"/>
        <v>0</v>
      </c>
      <c r="T22" s="18">
        <f t="shared" si="13"/>
        <v>0</v>
      </c>
      <c r="U22" s="18">
        <f t="shared" si="14"/>
        <v>0</v>
      </c>
      <c r="V22" s="18">
        <f t="shared" si="15"/>
        <v>0</v>
      </c>
      <c r="X22" s="39">
        <f t="shared" si="16"/>
        <v>100</v>
      </c>
      <c r="Z22" s="20">
        <v>0</v>
      </c>
      <c r="AA22" s="53">
        <f t="shared" si="6"/>
        <v>0</v>
      </c>
      <c r="AB22" s="20">
        <v>0</v>
      </c>
      <c r="AC22" s="53">
        <f t="shared" si="7"/>
        <v>0</v>
      </c>
      <c r="AD22" s="20">
        <v>0</v>
      </c>
      <c r="AE22" s="53">
        <f t="shared" si="8"/>
        <v>0</v>
      </c>
      <c r="AF22" s="20">
        <v>0</v>
      </c>
      <c r="AG22" s="48">
        <f t="shared" si="9"/>
        <v>0</v>
      </c>
    </row>
    <row r="23" spans="1:33" ht="14.5" x14ac:dyDescent="0.35">
      <c r="A23" s="19" t="s">
        <v>137</v>
      </c>
      <c r="B23" s="19" t="s">
        <v>138</v>
      </c>
      <c r="C23" s="52" t="s">
        <v>98</v>
      </c>
      <c r="D23" s="20">
        <v>3.9298299999999999</v>
      </c>
      <c r="E23" s="20">
        <v>0</v>
      </c>
      <c r="F23" s="20">
        <v>0</v>
      </c>
      <c r="G23" s="20">
        <v>0</v>
      </c>
      <c r="H23" s="20">
        <f t="shared" si="0"/>
        <v>3.9298299999999999</v>
      </c>
      <c r="I23" s="21">
        <f t="shared" si="1"/>
        <v>0</v>
      </c>
      <c r="J23" s="21">
        <f t="shared" si="2"/>
        <v>0</v>
      </c>
      <c r="K23" s="21">
        <f t="shared" si="3"/>
        <v>0</v>
      </c>
      <c r="L23" s="21">
        <f t="shared" si="4"/>
        <v>100</v>
      </c>
      <c r="M23" s="20">
        <v>1.7999999999999999E-2</v>
      </c>
      <c r="N23" s="20">
        <v>6.6799999999999998E-2</v>
      </c>
      <c r="O23">
        <f t="shared" si="10"/>
        <v>8.48E-2</v>
      </c>
      <c r="P23" s="20">
        <v>0.238810393121</v>
      </c>
      <c r="Q23">
        <f t="shared" si="11"/>
        <v>0.32361039312099998</v>
      </c>
      <c r="R23" s="18">
        <f t="shared" si="5"/>
        <v>0.45803508039787982</v>
      </c>
      <c r="S23" s="18">
        <f t="shared" si="12"/>
        <v>1.6998190761432428</v>
      </c>
      <c r="T23" s="18">
        <f t="shared" si="13"/>
        <v>2.1578541565411227</v>
      </c>
      <c r="U23" s="18">
        <f t="shared" si="14"/>
        <v>6.0768632007236958</v>
      </c>
      <c r="V23" s="18">
        <f t="shared" si="15"/>
        <v>8.2347173572648167</v>
      </c>
      <c r="X23" s="39">
        <f t="shared" si="16"/>
        <v>100</v>
      </c>
      <c r="Z23" s="20">
        <v>0</v>
      </c>
      <c r="AA23" s="53">
        <f t="shared" si="6"/>
        <v>0</v>
      </c>
      <c r="AB23" s="20">
        <v>0</v>
      </c>
      <c r="AC23" s="53">
        <f t="shared" si="7"/>
        <v>0</v>
      </c>
      <c r="AD23" s="20">
        <v>0</v>
      </c>
      <c r="AE23" s="53">
        <f t="shared" si="8"/>
        <v>0</v>
      </c>
      <c r="AF23" s="20">
        <v>0</v>
      </c>
      <c r="AG23" s="48">
        <f t="shared" si="9"/>
        <v>0</v>
      </c>
    </row>
    <row r="24" spans="1:33" ht="14.5" x14ac:dyDescent="0.35">
      <c r="A24" s="19" t="s">
        <v>139</v>
      </c>
      <c r="B24" s="19" t="s">
        <v>140</v>
      </c>
      <c r="C24" s="52" t="s">
        <v>98</v>
      </c>
      <c r="D24" s="20">
        <v>0.75369200000000003</v>
      </c>
      <c r="E24" s="20">
        <v>0</v>
      </c>
      <c r="F24" s="20">
        <v>0</v>
      </c>
      <c r="G24" s="20">
        <v>0</v>
      </c>
      <c r="H24" s="20">
        <f t="shared" si="0"/>
        <v>0.75369200000000003</v>
      </c>
      <c r="I24" s="21">
        <f t="shared" si="1"/>
        <v>0</v>
      </c>
      <c r="J24" s="21">
        <f t="shared" si="2"/>
        <v>0</v>
      </c>
      <c r="K24" s="21">
        <f t="shared" si="3"/>
        <v>0</v>
      </c>
      <c r="L24" s="21">
        <f t="shared" si="4"/>
        <v>100</v>
      </c>
      <c r="M24" s="20">
        <v>0</v>
      </c>
      <c r="N24" s="20">
        <v>0</v>
      </c>
      <c r="O24">
        <f t="shared" si="10"/>
        <v>0</v>
      </c>
      <c r="P24" s="20">
        <v>0</v>
      </c>
      <c r="Q24">
        <f t="shared" si="11"/>
        <v>0</v>
      </c>
      <c r="R24" s="18">
        <f t="shared" si="5"/>
        <v>0</v>
      </c>
      <c r="S24" s="18">
        <f t="shared" si="12"/>
        <v>0</v>
      </c>
      <c r="T24" s="18">
        <f t="shared" si="13"/>
        <v>0</v>
      </c>
      <c r="U24" s="18">
        <f t="shared" si="14"/>
        <v>0</v>
      </c>
      <c r="V24" s="18">
        <f t="shared" si="15"/>
        <v>0</v>
      </c>
      <c r="X24" s="39">
        <f t="shared" si="16"/>
        <v>100</v>
      </c>
      <c r="Z24" s="20">
        <v>0</v>
      </c>
      <c r="AA24" s="53">
        <f t="shared" si="6"/>
        <v>0</v>
      </c>
      <c r="AB24" s="20">
        <v>0</v>
      </c>
      <c r="AC24" s="53">
        <f t="shared" si="7"/>
        <v>0</v>
      </c>
      <c r="AD24" s="20">
        <v>0</v>
      </c>
      <c r="AE24" s="53">
        <f t="shared" si="8"/>
        <v>0</v>
      </c>
      <c r="AF24" s="20">
        <v>0</v>
      </c>
      <c r="AG24" s="48">
        <f t="shared" si="9"/>
        <v>0</v>
      </c>
    </row>
    <row r="25" spans="1:33" ht="14.5" x14ac:dyDescent="0.35">
      <c r="A25" s="19" t="s">
        <v>141</v>
      </c>
      <c r="B25" s="19" t="s">
        <v>142</v>
      </c>
      <c r="C25" s="52" t="s">
        <v>98</v>
      </c>
      <c r="D25" s="20">
        <v>2.2475700000000001</v>
      </c>
      <c r="E25" s="20">
        <v>0</v>
      </c>
      <c r="F25" s="20">
        <v>0</v>
      </c>
      <c r="G25" s="20">
        <v>0</v>
      </c>
      <c r="H25" s="20">
        <f t="shared" si="0"/>
        <v>2.2475700000000001</v>
      </c>
      <c r="I25" s="21">
        <f t="shared" si="1"/>
        <v>0</v>
      </c>
      <c r="J25" s="21">
        <f t="shared" si="2"/>
        <v>0</v>
      </c>
      <c r="K25" s="21">
        <f t="shared" si="3"/>
        <v>0</v>
      </c>
      <c r="L25" s="21">
        <f t="shared" si="4"/>
        <v>100</v>
      </c>
      <c r="M25" s="20">
        <v>0</v>
      </c>
      <c r="N25" s="20">
        <v>0.1164</v>
      </c>
      <c r="O25">
        <f t="shared" si="10"/>
        <v>0.1164</v>
      </c>
      <c r="P25" s="20">
        <v>0.50473753512599995</v>
      </c>
      <c r="Q25">
        <f t="shared" si="11"/>
        <v>0.62113753512600001</v>
      </c>
      <c r="R25" s="18">
        <f t="shared" si="5"/>
        <v>0</v>
      </c>
      <c r="S25" s="18">
        <f t="shared" si="12"/>
        <v>5.178926574033289</v>
      </c>
      <c r="T25" s="18">
        <f t="shared" si="13"/>
        <v>5.178926574033289</v>
      </c>
      <c r="U25" s="18">
        <f t="shared" si="14"/>
        <v>22.457032934502593</v>
      </c>
      <c r="V25" s="18">
        <f t="shared" si="15"/>
        <v>27.635959508535883</v>
      </c>
      <c r="X25" s="39">
        <f t="shared" si="16"/>
        <v>100</v>
      </c>
      <c r="Z25" s="20">
        <v>0</v>
      </c>
      <c r="AA25" s="53">
        <f t="shared" si="6"/>
        <v>0</v>
      </c>
      <c r="AB25" s="20">
        <v>0</v>
      </c>
      <c r="AC25" s="53">
        <f t="shared" si="7"/>
        <v>0</v>
      </c>
      <c r="AD25" s="20">
        <v>0</v>
      </c>
      <c r="AE25" s="53">
        <f t="shared" si="8"/>
        <v>0</v>
      </c>
      <c r="AF25" s="20">
        <v>0</v>
      </c>
      <c r="AG25" s="48">
        <f t="shared" si="9"/>
        <v>0</v>
      </c>
    </row>
    <row r="26" spans="1:33" ht="14.5" x14ac:dyDescent="0.35">
      <c r="A26" s="19" t="s">
        <v>143</v>
      </c>
      <c r="B26" s="19" t="s">
        <v>144</v>
      </c>
      <c r="C26" s="52" t="s">
        <v>98</v>
      </c>
      <c r="D26" s="20">
        <v>0.42532799999999998</v>
      </c>
      <c r="E26" s="20">
        <v>0</v>
      </c>
      <c r="F26" s="20">
        <v>0</v>
      </c>
      <c r="G26" s="20">
        <v>0</v>
      </c>
      <c r="H26" s="20">
        <f t="shared" si="0"/>
        <v>0.42532799999999998</v>
      </c>
      <c r="I26" s="21">
        <f t="shared" si="1"/>
        <v>0</v>
      </c>
      <c r="J26" s="21">
        <f t="shared" si="2"/>
        <v>0</v>
      </c>
      <c r="K26" s="21">
        <f t="shared" si="3"/>
        <v>0</v>
      </c>
      <c r="L26" s="21">
        <f t="shared" si="4"/>
        <v>100</v>
      </c>
      <c r="M26" s="20">
        <v>0</v>
      </c>
      <c r="N26" s="20">
        <v>0</v>
      </c>
      <c r="O26">
        <f t="shared" si="10"/>
        <v>0</v>
      </c>
      <c r="P26" s="20">
        <v>4.31163220991E-4</v>
      </c>
      <c r="Q26">
        <f t="shared" si="11"/>
        <v>4.31163220991E-4</v>
      </c>
      <c r="R26" s="18">
        <f t="shared" si="5"/>
        <v>0</v>
      </c>
      <c r="S26" s="18">
        <f t="shared" si="12"/>
        <v>0</v>
      </c>
      <c r="T26" s="18">
        <f t="shared" si="13"/>
        <v>0</v>
      </c>
      <c r="U26" s="18">
        <f t="shared" si="14"/>
        <v>0.10137193436383216</v>
      </c>
      <c r="V26" s="18">
        <f t="shared" si="15"/>
        <v>0.10137193436383216</v>
      </c>
      <c r="X26" s="39">
        <f t="shared" si="16"/>
        <v>100</v>
      </c>
      <c r="Z26" s="20">
        <v>0</v>
      </c>
      <c r="AA26" s="53">
        <f t="shared" si="6"/>
        <v>0</v>
      </c>
      <c r="AB26" s="20">
        <v>0</v>
      </c>
      <c r="AC26" s="53">
        <f t="shared" si="7"/>
        <v>0</v>
      </c>
      <c r="AD26" s="20">
        <v>0</v>
      </c>
      <c r="AE26" s="53">
        <f t="shared" si="8"/>
        <v>0</v>
      </c>
      <c r="AF26" s="20">
        <v>0</v>
      </c>
      <c r="AG26" s="48">
        <f t="shared" si="9"/>
        <v>0</v>
      </c>
    </row>
    <row r="27" spans="1:33" ht="14.5" x14ac:dyDescent="0.35">
      <c r="A27" s="19" t="s">
        <v>145</v>
      </c>
      <c r="B27" s="19" t="s">
        <v>146</v>
      </c>
      <c r="C27" s="52" t="s">
        <v>98</v>
      </c>
      <c r="D27" s="20">
        <v>0.110918</v>
      </c>
      <c r="E27" s="20">
        <v>0</v>
      </c>
      <c r="F27" s="20">
        <v>0</v>
      </c>
      <c r="G27" s="20">
        <v>0</v>
      </c>
      <c r="H27" s="20">
        <f t="shared" si="0"/>
        <v>0.110918</v>
      </c>
      <c r="I27" s="21">
        <f t="shared" si="1"/>
        <v>0</v>
      </c>
      <c r="J27" s="21">
        <f t="shared" si="2"/>
        <v>0</v>
      </c>
      <c r="K27" s="21">
        <f t="shared" si="3"/>
        <v>0</v>
      </c>
      <c r="L27" s="21">
        <f t="shared" si="4"/>
        <v>100</v>
      </c>
      <c r="M27" s="20">
        <v>0</v>
      </c>
      <c r="N27" s="20">
        <v>0</v>
      </c>
      <c r="O27">
        <f t="shared" si="10"/>
        <v>0</v>
      </c>
      <c r="P27" s="20">
        <v>0</v>
      </c>
      <c r="Q27">
        <f t="shared" si="11"/>
        <v>0</v>
      </c>
      <c r="R27" s="18">
        <f t="shared" si="5"/>
        <v>0</v>
      </c>
      <c r="S27" s="18">
        <f t="shared" si="12"/>
        <v>0</v>
      </c>
      <c r="T27" s="18">
        <f t="shared" si="13"/>
        <v>0</v>
      </c>
      <c r="U27" s="18">
        <f t="shared" si="14"/>
        <v>0</v>
      </c>
      <c r="V27" s="18">
        <f t="shared" si="15"/>
        <v>0</v>
      </c>
      <c r="X27" s="39">
        <f t="shared" si="16"/>
        <v>100</v>
      </c>
      <c r="Z27" s="20">
        <v>0</v>
      </c>
      <c r="AA27" s="53">
        <f t="shared" si="6"/>
        <v>0</v>
      </c>
      <c r="AB27" s="20">
        <v>0</v>
      </c>
      <c r="AC27" s="53">
        <f t="shared" si="7"/>
        <v>0</v>
      </c>
      <c r="AD27" s="20">
        <v>0</v>
      </c>
      <c r="AE27" s="53">
        <f t="shared" si="8"/>
        <v>0</v>
      </c>
      <c r="AF27" s="20">
        <v>0</v>
      </c>
      <c r="AG27" s="48">
        <f t="shared" si="9"/>
        <v>0</v>
      </c>
    </row>
    <row r="28" spans="1:33" ht="14.5" x14ac:dyDescent="0.35">
      <c r="A28" s="19" t="s">
        <v>147</v>
      </c>
      <c r="B28" s="19" t="s">
        <v>148</v>
      </c>
      <c r="C28" s="52" t="s">
        <v>98</v>
      </c>
      <c r="D28" s="20">
        <v>2.7350900000000001E-2</v>
      </c>
      <c r="E28" s="20">
        <v>0</v>
      </c>
      <c r="F28" s="20">
        <v>0</v>
      </c>
      <c r="G28" s="20">
        <v>0</v>
      </c>
      <c r="H28" s="20">
        <f t="shared" si="0"/>
        <v>2.7350900000000001E-2</v>
      </c>
      <c r="I28" s="21">
        <f t="shared" si="1"/>
        <v>0</v>
      </c>
      <c r="J28" s="21">
        <f t="shared" si="2"/>
        <v>0</v>
      </c>
      <c r="K28" s="21">
        <f t="shared" si="3"/>
        <v>0</v>
      </c>
      <c r="L28" s="21">
        <f t="shared" si="4"/>
        <v>100</v>
      </c>
      <c r="M28" s="20">
        <v>0</v>
      </c>
      <c r="N28" s="20">
        <v>0</v>
      </c>
      <c r="O28">
        <f t="shared" si="10"/>
        <v>0</v>
      </c>
      <c r="P28" s="20">
        <v>0</v>
      </c>
      <c r="Q28">
        <f t="shared" si="11"/>
        <v>0</v>
      </c>
      <c r="R28" s="18">
        <f t="shared" si="5"/>
        <v>0</v>
      </c>
      <c r="S28" s="18">
        <f t="shared" si="12"/>
        <v>0</v>
      </c>
      <c r="T28" s="18">
        <f t="shared" si="13"/>
        <v>0</v>
      </c>
      <c r="U28" s="18">
        <f t="shared" si="14"/>
        <v>0</v>
      </c>
      <c r="V28" s="18">
        <f t="shared" si="15"/>
        <v>0</v>
      </c>
      <c r="X28" s="39">
        <f t="shared" si="16"/>
        <v>100</v>
      </c>
      <c r="Z28" s="20">
        <v>0</v>
      </c>
      <c r="AA28" s="53">
        <f t="shared" si="6"/>
        <v>0</v>
      </c>
      <c r="AB28" s="20">
        <v>0</v>
      </c>
      <c r="AC28" s="53">
        <f t="shared" si="7"/>
        <v>0</v>
      </c>
      <c r="AD28" s="20">
        <v>0</v>
      </c>
      <c r="AE28" s="53">
        <f t="shared" si="8"/>
        <v>0</v>
      </c>
      <c r="AF28" s="20">
        <v>0</v>
      </c>
      <c r="AG28" s="48">
        <f t="shared" si="9"/>
        <v>0</v>
      </c>
    </row>
    <row r="29" spans="1:33" ht="14.5" x14ac:dyDescent="0.35">
      <c r="A29" s="19" t="s">
        <v>149</v>
      </c>
      <c r="B29" s="19" t="s">
        <v>150</v>
      </c>
      <c r="C29" s="52" t="s">
        <v>98</v>
      </c>
      <c r="D29" s="20">
        <v>1.4453</v>
      </c>
      <c r="E29" s="20">
        <v>0</v>
      </c>
      <c r="F29" s="20">
        <v>0</v>
      </c>
      <c r="G29" s="20">
        <v>0</v>
      </c>
      <c r="H29" s="20">
        <f t="shared" si="0"/>
        <v>1.4453</v>
      </c>
      <c r="I29" s="21">
        <f t="shared" si="1"/>
        <v>0</v>
      </c>
      <c r="J29" s="21">
        <f t="shared" si="2"/>
        <v>0</v>
      </c>
      <c r="K29" s="21">
        <f t="shared" si="3"/>
        <v>0</v>
      </c>
      <c r="L29" s="21">
        <f t="shared" si="4"/>
        <v>100</v>
      </c>
      <c r="M29" s="20">
        <v>0</v>
      </c>
      <c r="N29" s="20">
        <v>0</v>
      </c>
      <c r="O29">
        <f t="shared" si="10"/>
        <v>0</v>
      </c>
      <c r="P29" s="20">
        <v>2.9395541843999999E-2</v>
      </c>
      <c r="Q29">
        <f t="shared" si="11"/>
        <v>2.9395541843999999E-2</v>
      </c>
      <c r="R29" s="18">
        <f t="shared" si="5"/>
        <v>0</v>
      </c>
      <c r="S29" s="18">
        <f t="shared" si="12"/>
        <v>0</v>
      </c>
      <c r="T29" s="18">
        <f t="shared" si="13"/>
        <v>0</v>
      </c>
      <c r="U29" s="18">
        <f t="shared" si="14"/>
        <v>2.0338712962014807</v>
      </c>
      <c r="V29" s="18">
        <f t="shared" si="15"/>
        <v>2.0338712962014807</v>
      </c>
      <c r="X29" s="39">
        <f t="shared" si="16"/>
        <v>100</v>
      </c>
      <c r="Z29" s="20">
        <v>0</v>
      </c>
      <c r="AA29" s="53">
        <f t="shared" si="6"/>
        <v>0</v>
      </c>
      <c r="AB29" s="20">
        <v>0</v>
      </c>
      <c r="AC29" s="53">
        <f t="shared" si="7"/>
        <v>0</v>
      </c>
      <c r="AD29" s="20">
        <v>0</v>
      </c>
      <c r="AE29" s="53">
        <f t="shared" si="8"/>
        <v>0</v>
      </c>
      <c r="AF29" s="20">
        <v>0</v>
      </c>
      <c r="AG29" s="48">
        <f t="shared" si="9"/>
        <v>0</v>
      </c>
    </row>
    <row r="30" spans="1:33" ht="14.5" x14ac:dyDescent="0.35">
      <c r="A30" s="19" t="s">
        <v>151</v>
      </c>
      <c r="B30" s="19" t="s">
        <v>152</v>
      </c>
      <c r="C30" s="52" t="s">
        <v>98</v>
      </c>
      <c r="D30" s="20">
        <v>0.31814999999999999</v>
      </c>
      <c r="E30" s="20">
        <v>0</v>
      </c>
      <c r="F30" s="20">
        <v>0</v>
      </c>
      <c r="G30" s="20">
        <v>0</v>
      </c>
      <c r="H30" s="20">
        <f t="shared" si="0"/>
        <v>0.31814999999999999</v>
      </c>
      <c r="I30" s="21">
        <f t="shared" si="1"/>
        <v>0</v>
      </c>
      <c r="J30" s="21">
        <f t="shared" si="2"/>
        <v>0</v>
      </c>
      <c r="K30" s="21">
        <f t="shared" si="3"/>
        <v>0</v>
      </c>
      <c r="L30" s="21">
        <f t="shared" si="4"/>
        <v>100</v>
      </c>
      <c r="M30" s="20">
        <v>0</v>
      </c>
      <c r="N30" s="20">
        <v>0</v>
      </c>
      <c r="O30">
        <f t="shared" si="10"/>
        <v>0</v>
      </c>
      <c r="P30" s="20">
        <v>0</v>
      </c>
      <c r="Q30">
        <f t="shared" si="11"/>
        <v>0</v>
      </c>
      <c r="R30" s="18">
        <f t="shared" si="5"/>
        <v>0</v>
      </c>
      <c r="S30" s="18">
        <f t="shared" si="12"/>
        <v>0</v>
      </c>
      <c r="T30" s="18">
        <f t="shared" si="13"/>
        <v>0</v>
      </c>
      <c r="U30" s="18">
        <f t="shared" si="14"/>
        <v>0</v>
      </c>
      <c r="V30" s="18">
        <f t="shared" si="15"/>
        <v>0</v>
      </c>
      <c r="X30" s="39">
        <f t="shared" si="16"/>
        <v>100</v>
      </c>
      <c r="Z30" s="20">
        <v>0</v>
      </c>
      <c r="AA30" s="53">
        <f t="shared" si="6"/>
        <v>0</v>
      </c>
      <c r="AB30" s="20">
        <v>0</v>
      </c>
      <c r="AC30" s="53">
        <f t="shared" si="7"/>
        <v>0</v>
      </c>
      <c r="AD30" s="20">
        <v>0</v>
      </c>
      <c r="AE30" s="53">
        <f t="shared" si="8"/>
        <v>0</v>
      </c>
      <c r="AF30" s="20">
        <v>0</v>
      </c>
      <c r="AG30" s="48">
        <f t="shared" si="9"/>
        <v>0</v>
      </c>
    </row>
    <row r="31" spans="1:33" ht="14.5" x14ac:dyDescent="0.35">
      <c r="A31" s="19" t="s">
        <v>153</v>
      </c>
      <c r="B31" s="19" t="s">
        <v>154</v>
      </c>
      <c r="C31" s="52" t="s">
        <v>98</v>
      </c>
      <c r="D31" s="20">
        <v>0.51141000000000003</v>
      </c>
      <c r="E31" s="20">
        <v>0</v>
      </c>
      <c r="F31" s="20">
        <v>0</v>
      </c>
      <c r="G31" s="20">
        <v>0</v>
      </c>
      <c r="H31" s="20">
        <f t="shared" si="0"/>
        <v>0.51141000000000003</v>
      </c>
      <c r="I31" s="21">
        <f t="shared" si="1"/>
        <v>0</v>
      </c>
      <c r="J31" s="21">
        <f t="shared" si="2"/>
        <v>0</v>
      </c>
      <c r="K31" s="21">
        <f t="shared" si="3"/>
        <v>0</v>
      </c>
      <c r="L31" s="21">
        <f t="shared" si="4"/>
        <v>100</v>
      </c>
      <c r="M31" s="20">
        <v>0</v>
      </c>
      <c r="N31" s="20">
        <v>3.4590564370300003E-2</v>
      </c>
      <c r="O31">
        <f t="shared" si="10"/>
        <v>3.4590564370300003E-2</v>
      </c>
      <c r="P31" s="20">
        <v>3.2713594090100002E-2</v>
      </c>
      <c r="Q31">
        <f t="shared" si="11"/>
        <v>6.7304158460399999E-2</v>
      </c>
      <c r="R31" s="18">
        <f t="shared" si="5"/>
        <v>0</v>
      </c>
      <c r="S31" s="18">
        <f t="shared" si="12"/>
        <v>6.7637637844977618</v>
      </c>
      <c r="T31" s="18">
        <f t="shared" si="13"/>
        <v>6.7637637844977618</v>
      </c>
      <c r="U31" s="18">
        <f t="shared" si="14"/>
        <v>6.3967450949531681</v>
      </c>
      <c r="V31" s="18">
        <f t="shared" si="15"/>
        <v>13.16050887945093</v>
      </c>
      <c r="X31" s="39">
        <f t="shared" si="16"/>
        <v>100</v>
      </c>
      <c r="Z31" s="20">
        <v>0</v>
      </c>
      <c r="AA31" s="53">
        <f t="shared" si="6"/>
        <v>0</v>
      </c>
      <c r="AB31" s="20">
        <v>0</v>
      </c>
      <c r="AC31" s="53">
        <f t="shared" si="7"/>
        <v>0</v>
      </c>
      <c r="AD31" s="20">
        <v>0</v>
      </c>
      <c r="AE31" s="53">
        <f t="shared" si="8"/>
        <v>0</v>
      </c>
      <c r="AF31" s="20">
        <v>0</v>
      </c>
      <c r="AG31" s="48">
        <f t="shared" si="9"/>
        <v>0</v>
      </c>
    </row>
    <row r="32" spans="1:33" ht="14.5" x14ac:dyDescent="0.35">
      <c r="A32" s="19" t="s">
        <v>155</v>
      </c>
      <c r="B32" s="19" t="s">
        <v>156</v>
      </c>
      <c r="C32" s="52" t="s">
        <v>98</v>
      </c>
      <c r="D32" s="20">
        <v>0.780555</v>
      </c>
      <c r="E32" s="20">
        <v>0</v>
      </c>
      <c r="F32" s="20">
        <v>0</v>
      </c>
      <c r="G32" s="20">
        <v>0</v>
      </c>
      <c r="H32" s="20">
        <f t="shared" si="0"/>
        <v>0.780555</v>
      </c>
      <c r="I32" s="21">
        <f t="shared" si="1"/>
        <v>0</v>
      </c>
      <c r="J32" s="21">
        <f t="shared" si="2"/>
        <v>0</v>
      </c>
      <c r="K32" s="21">
        <f t="shared" si="3"/>
        <v>0</v>
      </c>
      <c r="L32" s="21">
        <f t="shared" si="4"/>
        <v>100</v>
      </c>
      <c r="M32" s="20">
        <v>0</v>
      </c>
      <c r="N32" s="20">
        <v>0</v>
      </c>
      <c r="O32">
        <f t="shared" si="10"/>
        <v>0</v>
      </c>
      <c r="P32" s="20">
        <v>0</v>
      </c>
      <c r="Q32">
        <f t="shared" si="11"/>
        <v>0</v>
      </c>
      <c r="R32" s="18">
        <f t="shared" si="5"/>
        <v>0</v>
      </c>
      <c r="S32" s="18">
        <f t="shared" si="12"/>
        <v>0</v>
      </c>
      <c r="T32" s="18">
        <f t="shared" si="13"/>
        <v>0</v>
      </c>
      <c r="U32" s="18">
        <f t="shared" si="14"/>
        <v>0</v>
      </c>
      <c r="V32" s="18">
        <f t="shared" si="15"/>
        <v>0</v>
      </c>
      <c r="X32" s="39">
        <f t="shared" si="16"/>
        <v>100</v>
      </c>
      <c r="Z32" s="20">
        <v>0</v>
      </c>
      <c r="AA32" s="53">
        <f t="shared" si="6"/>
        <v>0</v>
      </c>
      <c r="AB32" s="20">
        <v>0</v>
      </c>
      <c r="AC32" s="53">
        <f t="shared" si="7"/>
        <v>0</v>
      </c>
      <c r="AD32" s="20">
        <v>0</v>
      </c>
      <c r="AE32" s="53">
        <f t="shared" si="8"/>
        <v>0</v>
      </c>
      <c r="AF32" s="20">
        <v>0</v>
      </c>
      <c r="AG32" s="48">
        <f t="shared" si="9"/>
        <v>0</v>
      </c>
    </row>
    <row r="33" spans="1:33" ht="14.5" x14ac:dyDescent="0.35">
      <c r="A33" s="19" t="s">
        <v>157</v>
      </c>
      <c r="B33" s="19" t="s">
        <v>158</v>
      </c>
      <c r="C33" s="52" t="s">
        <v>98</v>
      </c>
      <c r="D33" s="20">
        <v>0.34850199999999998</v>
      </c>
      <c r="E33" s="20">
        <v>0</v>
      </c>
      <c r="F33" s="20">
        <v>0</v>
      </c>
      <c r="G33" s="20">
        <v>0</v>
      </c>
      <c r="H33" s="20">
        <f t="shared" si="0"/>
        <v>0.34850199999999998</v>
      </c>
      <c r="I33" s="21">
        <f t="shared" si="1"/>
        <v>0</v>
      </c>
      <c r="J33" s="21">
        <f t="shared" si="2"/>
        <v>0</v>
      </c>
      <c r="K33" s="21">
        <f t="shared" si="3"/>
        <v>0</v>
      </c>
      <c r="L33" s="21">
        <f t="shared" si="4"/>
        <v>100</v>
      </c>
      <c r="M33" s="20">
        <v>0</v>
      </c>
      <c r="N33" s="20">
        <v>0</v>
      </c>
      <c r="O33">
        <f t="shared" si="10"/>
        <v>0</v>
      </c>
      <c r="P33" s="20">
        <v>4.84683920244E-5</v>
      </c>
      <c r="Q33">
        <f t="shared" si="11"/>
        <v>4.84683920244E-5</v>
      </c>
      <c r="R33" s="18">
        <f t="shared" si="5"/>
        <v>0</v>
      </c>
      <c r="S33" s="18">
        <f t="shared" si="12"/>
        <v>0</v>
      </c>
      <c r="T33" s="18">
        <f t="shared" si="13"/>
        <v>0</v>
      </c>
      <c r="U33" s="18">
        <f t="shared" si="14"/>
        <v>1.3907636692013246E-2</v>
      </c>
      <c r="V33" s="18">
        <f t="shared" si="15"/>
        <v>1.3907636692013246E-2</v>
      </c>
      <c r="X33" s="39">
        <f t="shared" si="16"/>
        <v>100</v>
      </c>
      <c r="Z33" s="20">
        <v>0</v>
      </c>
      <c r="AA33" s="53">
        <f t="shared" si="6"/>
        <v>0</v>
      </c>
      <c r="AB33" s="20">
        <v>0</v>
      </c>
      <c r="AC33" s="53">
        <f t="shared" si="7"/>
        <v>0</v>
      </c>
      <c r="AD33" s="20">
        <v>0</v>
      </c>
      <c r="AE33" s="53">
        <f t="shared" si="8"/>
        <v>0</v>
      </c>
      <c r="AF33" s="20">
        <v>0</v>
      </c>
      <c r="AG33" s="48">
        <f t="shared" si="9"/>
        <v>0</v>
      </c>
    </row>
    <row r="34" spans="1:33" ht="14.5" x14ac:dyDescent="0.35">
      <c r="A34" s="19" t="s">
        <v>159</v>
      </c>
      <c r="B34" s="19" t="s">
        <v>160</v>
      </c>
      <c r="C34" s="52" t="s">
        <v>98</v>
      </c>
      <c r="D34" s="20">
        <v>1.80491</v>
      </c>
      <c r="E34" s="20">
        <v>0</v>
      </c>
      <c r="F34" s="20">
        <v>0</v>
      </c>
      <c r="G34" s="20">
        <v>0</v>
      </c>
      <c r="H34" s="20">
        <f t="shared" si="0"/>
        <v>1.80491</v>
      </c>
      <c r="I34" s="21">
        <f t="shared" si="1"/>
        <v>0</v>
      </c>
      <c r="J34" s="21">
        <f t="shared" si="2"/>
        <v>0</v>
      </c>
      <c r="K34" s="21">
        <f t="shared" si="3"/>
        <v>0</v>
      </c>
      <c r="L34" s="21">
        <f t="shared" si="4"/>
        <v>100</v>
      </c>
      <c r="M34" s="20">
        <v>0</v>
      </c>
      <c r="N34" s="20">
        <v>0</v>
      </c>
      <c r="O34">
        <f t="shared" si="10"/>
        <v>0</v>
      </c>
      <c r="P34" s="20">
        <v>4.1202119996900002E-2</v>
      </c>
      <c r="Q34">
        <f t="shared" si="11"/>
        <v>4.1202119996900002E-2</v>
      </c>
      <c r="R34" s="18">
        <f t="shared" si="5"/>
        <v>0</v>
      </c>
      <c r="S34" s="18">
        <f t="shared" si="12"/>
        <v>0</v>
      </c>
      <c r="T34" s="18">
        <f t="shared" si="13"/>
        <v>0</v>
      </c>
      <c r="U34" s="18">
        <f t="shared" si="14"/>
        <v>2.2827797506191447</v>
      </c>
      <c r="V34" s="18">
        <f t="shared" si="15"/>
        <v>2.2827797506191447</v>
      </c>
      <c r="X34" s="39">
        <f t="shared" si="16"/>
        <v>100</v>
      </c>
      <c r="Z34" s="20">
        <v>0</v>
      </c>
      <c r="AA34" s="53">
        <f t="shared" si="6"/>
        <v>0</v>
      </c>
      <c r="AB34" s="20">
        <v>0</v>
      </c>
      <c r="AC34" s="53">
        <f t="shared" si="7"/>
        <v>0</v>
      </c>
      <c r="AD34" s="20">
        <v>0</v>
      </c>
      <c r="AE34" s="53">
        <f t="shared" si="8"/>
        <v>0</v>
      </c>
      <c r="AF34" s="20">
        <v>0</v>
      </c>
      <c r="AG34" s="48">
        <f t="shared" si="9"/>
        <v>0</v>
      </c>
    </row>
    <row r="35" spans="1:33" ht="14.5" x14ac:dyDescent="0.35">
      <c r="A35" s="19" t="s">
        <v>161</v>
      </c>
      <c r="B35" s="19" t="s">
        <v>162</v>
      </c>
      <c r="C35" s="52" t="s">
        <v>98</v>
      </c>
      <c r="D35" s="20">
        <v>0.101559</v>
      </c>
      <c r="E35" s="20">
        <v>0</v>
      </c>
      <c r="F35" s="20">
        <v>0</v>
      </c>
      <c r="G35" s="20">
        <v>0</v>
      </c>
      <c r="H35" s="20">
        <f t="shared" si="0"/>
        <v>0.101559</v>
      </c>
      <c r="I35" s="21">
        <f t="shared" si="1"/>
        <v>0</v>
      </c>
      <c r="J35" s="21">
        <f t="shared" si="2"/>
        <v>0</v>
      </c>
      <c r="K35" s="21">
        <f t="shared" si="3"/>
        <v>0</v>
      </c>
      <c r="L35" s="21">
        <f t="shared" si="4"/>
        <v>100</v>
      </c>
      <c r="M35" s="20">
        <v>0</v>
      </c>
      <c r="N35" s="20">
        <v>0</v>
      </c>
      <c r="O35">
        <f t="shared" si="10"/>
        <v>0</v>
      </c>
      <c r="P35" s="20">
        <v>0</v>
      </c>
      <c r="Q35">
        <f t="shared" si="11"/>
        <v>0</v>
      </c>
      <c r="R35" s="18">
        <f t="shared" si="5"/>
        <v>0</v>
      </c>
      <c r="S35" s="18">
        <f t="shared" si="12"/>
        <v>0</v>
      </c>
      <c r="T35" s="18">
        <f t="shared" si="13"/>
        <v>0</v>
      </c>
      <c r="U35" s="18">
        <f t="shared" si="14"/>
        <v>0</v>
      </c>
      <c r="V35" s="18">
        <f t="shared" si="15"/>
        <v>0</v>
      </c>
      <c r="X35" s="39">
        <f t="shared" si="16"/>
        <v>100</v>
      </c>
      <c r="Z35" s="20">
        <v>0</v>
      </c>
      <c r="AA35" s="53">
        <f t="shared" si="6"/>
        <v>0</v>
      </c>
      <c r="AB35" s="20">
        <v>0</v>
      </c>
      <c r="AC35" s="53">
        <f t="shared" si="7"/>
        <v>0</v>
      </c>
      <c r="AD35" s="20">
        <v>0</v>
      </c>
      <c r="AE35" s="53">
        <f t="shared" si="8"/>
        <v>0</v>
      </c>
      <c r="AF35" s="20">
        <v>0</v>
      </c>
      <c r="AG35" s="48">
        <f t="shared" si="9"/>
        <v>0</v>
      </c>
    </row>
    <row r="36" spans="1:33" ht="14.5" x14ac:dyDescent="0.35">
      <c r="A36" s="19" t="s">
        <v>163</v>
      </c>
      <c r="B36" s="19" t="s">
        <v>164</v>
      </c>
      <c r="C36" s="52" t="s">
        <v>98</v>
      </c>
      <c r="D36" s="20">
        <v>2.8001200000000002</v>
      </c>
      <c r="E36" s="20">
        <v>0</v>
      </c>
      <c r="F36" s="20">
        <v>0</v>
      </c>
      <c r="G36" s="20">
        <v>0</v>
      </c>
      <c r="H36" s="20">
        <f t="shared" si="0"/>
        <v>2.8001200000000002</v>
      </c>
      <c r="I36" s="21">
        <f t="shared" si="1"/>
        <v>0</v>
      </c>
      <c r="J36" s="21">
        <f t="shared" si="2"/>
        <v>0</v>
      </c>
      <c r="K36" s="21">
        <f t="shared" si="3"/>
        <v>0</v>
      </c>
      <c r="L36" s="21">
        <f t="shared" si="4"/>
        <v>100</v>
      </c>
      <c r="M36" s="20">
        <v>1.52E-2</v>
      </c>
      <c r="N36" s="20">
        <v>1.24E-2</v>
      </c>
      <c r="O36">
        <f t="shared" si="10"/>
        <v>2.76E-2</v>
      </c>
      <c r="P36" s="20">
        <v>2.9935566826000001E-2</v>
      </c>
      <c r="Q36">
        <f t="shared" si="11"/>
        <v>5.7535566826000001E-2</v>
      </c>
      <c r="R36" s="18">
        <f t="shared" si="5"/>
        <v>0.5428338785480622</v>
      </c>
      <c r="S36" s="18">
        <f t="shared" si="12"/>
        <v>0.44283816407868232</v>
      </c>
      <c r="T36" s="18">
        <f t="shared" si="13"/>
        <v>0.98567204262674446</v>
      </c>
      <c r="U36" s="18">
        <f t="shared" si="14"/>
        <v>1.0690815688613344</v>
      </c>
      <c r="V36" s="18">
        <f t="shared" si="15"/>
        <v>2.0547536114880791</v>
      </c>
      <c r="X36" s="39">
        <f t="shared" si="16"/>
        <v>100</v>
      </c>
      <c r="Z36" s="20">
        <v>0</v>
      </c>
      <c r="AA36" s="53">
        <f t="shared" si="6"/>
        <v>0</v>
      </c>
      <c r="AB36" s="20">
        <v>0</v>
      </c>
      <c r="AC36" s="53">
        <f t="shared" si="7"/>
        <v>0</v>
      </c>
      <c r="AD36" s="20">
        <v>0</v>
      </c>
      <c r="AE36" s="53">
        <f t="shared" si="8"/>
        <v>0</v>
      </c>
      <c r="AF36" s="20">
        <v>0</v>
      </c>
      <c r="AG36" s="48">
        <f t="shared" si="9"/>
        <v>0</v>
      </c>
    </row>
    <row r="37" spans="1:33" ht="14.5" x14ac:dyDescent="0.35">
      <c r="A37" s="19" t="s">
        <v>165</v>
      </c>
      <c r="B37" s="19" t="s">
        <v>166</v>
      </c>
      <c r="C37" s="52" t="s">
        <v>98</v>
      </c>
      <c r="D37" s="20">
        <v>0.49016900000000002</v>
      </c>
      <c r="E37" s="20">
        <v>0</v>
      </c>
      <c r="F37" s="20">
        <v>0</v>
      </c>
      <c r="G37" s="20">
        <v>0</v>
      </c>
      <c r="H37" s="20">
        <f t="shared" si="0"/>
        <v>0.49016900000000002</v>
      </c>
      <c r="I37" s="21">
        <f t="shared" si="1"/>
        <v>0</v>
      </c>
      <c r="J37" s="21">
        <f t="shared" si="2"/>
        <v>0</v>
      </c>
      <c r="K37" s="21">
        <f t="shared" si="3"/>
        <v>0</v>
      </c>
      <c r="L37" s="21">
        <f t="shared" si="4"/>
        <v>100</v>
      </c>
      <c r="M37" s="20">
        <v>0</v>
      </c>
      <c r="N37" s="20">
        <v>0</v>
      </c>
      <c r="O37">
        <f t="shared" si="10"/>
        <v>0</v>
      </c>
      <c r="P37" s="20">
        <v>5.7878435109299999E-2</v>
      </c>
      <c r="Q37">
        <f t="shared" si="11"/>
        <v>5.7878435109299999E-2</v>
      </c>
      <c r="R37" s="18">
        <f t="shared" si="5"/>
        <v>0</v>
      </c>
      <c r="S37" s="18">
        <f t="shared" si="12"/>
        <v>0</v>
      </c>
      <c r="T37" s="18">
        <f t="shared" si="13"/>
        <v>0</v>
      </c>
      <c r="U37" s="18">
        <f t="shared" si="14"/>
        <v>11.807853028098471</v>
      </c>
      <c r="V37" s="18">
        <f t="shared" si="15"/>
        <v>11.807853028098471</v>
      </c>
      <c r="X37" s="39">
        <f t="shared" si="16"/>
        <v>100</v>
      </c>
      <c r="Z37" s="20">
        <v>0</v>
      </c>
      <c r="AA37" s="53">
        <f t="shared" si="6"/>
        <v>0</v>
      </c>
      <c r="AB37" s="20">
        <v>0</v>
      </c>
      <c r="AC37" s="53">
        <f t="shared" si="7"/>
        <v>0</v>
      </c>
      <c r="AD37" s="20">
        <v>0</v>
      </c>
      <c r="AE37" s="53">
        <f t="shared" si="8"/>
        <v>0</v>
      </c>
      <c r="AF37" s="20">
        <v>0</v>
      </c>
      <c r="AG37" s="48">
        <f t="shared" si="9"/>
        <v>0</v>
      </c>
    </row>
    <row r="38" spans="1:33" ht="14.5" x14ac:dyDescent="0.35">
      <c r="A38" s="19" t="s">
        <v>167</v>
      </c>
      <c r="B38" s="19" t="s">
        <v>168</v>
      </c>
      <c r="C38" s="52" t="s">
        <v>98</v>
      </c>
      <c r="D38" s="20">
        <v>3.64733E-2</v>
      </c>
      <c r="E38" s="20">
        <v>0</v>
      </c>
      <c r="F38" s="20">
        <v>0</v>
      </c>
      <c r="G38" s="20">
        <v>0</v>
      </c>
      <c r="H38" s="20">
        <f t="shared" si="0"/>
        <v>3.64733E-2</v>
      </c>
      <c r="I38" s="21">
        <f t="shared" si="1"/>
        <v>0</v>
      </c>
      <c r="J38" s="21">
        <f t="shared" si="2"/>
        <v>0</v>
      </c>
      <c r="K38" s="21">
        <f t="shared" si="3"/>
        <v>0</v>
      </c>
      <c r="L38" s="21">
        <f t="shared" si="4"/>
        <v>100</v>
      </c>
      <c r="M38" s="20">
        <v>0</v>
      </c>
      <c r="N38" s="20">
        <v>0</v>
      </c>
      <c r="O38">
        <f t="shared" si="10"/>
        <v>0</v>
      </c>
      <c r="P38" s="20">
        <v>0</v>
      </c>
      <c r="Q38">
        <f t="shared" si="11"/>
        <v>0</v>
      </c>
      <c r="R38" s="18">
        <f t="shared" si="5"/>
        <v>0</v>
      </c>
      <c r="S38" s="18">
        <f t="shared" si="12"/>
        <v>0</v>
      </c>
      <c r="T38" s="18">
        <f t="shared" si="13"/>
        <v>0</v>
      </c>
      <c r="U38" s="18">
        <f t="shared" si="14"/>
        <v>0</v>
      </c>
      <c r="V38" s="18">
        <f t="shared" si="15"/>
        <v>0</v>
      </c>
      <c r="X38" s="39">
        <f t="shared" si="16"/>
        <v>100</v>
      </c>
      <c r="Z38" s="20">
        <v>0</v>
      </c>
      <c r="AA38" s="53">
        <f t="shared" si="6"/>
        <v>0</v>
      </c>
      <c r="AB38" s="20">
        <v>0</v>
      </c>
      <c r="AC38" s="53">
        <f t="shared" si="7"/>
        <v>0</v>
      </c>
      <c r="AD38" s="20">
        <v>0</v>
      </c>
      <c r="AE38" s="53">
        <f t="shared" si="8"/>
        <v>0</v>
      </c>
      <c r="AF38" s="20">
        <v>0</v>
      </c>
      <c r="AG38" s="48">
        <f t="shared" si="9"/>
        <v>0</v>
      </c>
    </row>
    <row r="39" spans="1:33" ht="14.5" x14ac:dyDescent="0.35">
      <c r="A39" s="19" t="s">
        <v>169</v>
      </c>
      <c r="B39" s="19" t="s">
        <v>170</v>
      </c>
      <c r="C39" s="52" t="s">
        <v>98</v>
      </c>
      <c r="D39" s="20">
        <v>5.9939600000000003E-2</v>
      </c>
      <c r="E39" s="20">
        <v>0</v>
      </c>
      <c r="F39" s="20">
        <v>0</v>
      </c>
      <c r="G39" s="20">
        <v>0</v>
      </c>
      <c r="H39" s="20">
        <f t="shared" si="0"/>
        <v>5.9939600000000003E-2</v>
      </c>
      <c r="I39" s="21">
        <f t="shared" si="1"/>
        <v>0</v>
      </c>
      <c r="J39" s="21">
        <f t="shared" si="2"/>
        <v>0</v>
      </c>
      <c r="K39" s="21">
        <f t="shared" si="3"/>
        <v>0</v>
      </c>
      <c r="L39" s="21">
        <f t="shared" si="4"/>
        <v>100</v>
      </c>
      <c r="M39" s="20">
        <v>0</v>
      </c>
      <c r="N39" s="20">
        <v>0</v>
      </c>
      <c r="O39">
        <f t="shared" si="10"/>
        <v>0</v>
      </c>
      <c r="P39" s="20">
        <v>6.9076045309799999E-4</v>
      </c>
      <c r="Q39">
        <f t="shared" si="11"/>
        <v>6.9076045309799999E-4</v>
      </c>
      <c r="R39" s="18">
        <f t="shared" si="5"/>
        <v>0</v>
      </c>
      <c r="S39" s="18">
        <f t="shared" si="12"/>
        <v>0</v>
      </c>
      <c r="T39" s="18">
        <f t="shared" si="13"/>
        <v>0</v>
      </c>
      <c r="U39" s="18">
        <f t="shared" si="14"/>
        <v>1.1524275322124271</v>
      </c>
      <c r="V39" s="18">
        <f t="shared" si="15"/>
        <v>1.1524275322124271</v>
      </c>
      <c r="X39" s="39">
        <f t="shared" si="16"/>
        <v>100</v>
      </c>
      <c r="Z39" s="20">
        <v>0</v>
      </c>
      <c r="AA39" s="53">
        <f t="shared" si="6"/>
        <v>0</v>
      </c>
      <c r="AB39" s="20">
        <v>0</v>
      </c>
      <c r="AC39" s="53">
        <f t="shared" si="7"/>
        <v>0</v>
      </c>
      <c r="AD39" s="20">
        <v>0</v>
      </c>
      <c r="AE39" s="53">
        <f t="shared" si="8"/>
        <v>0</v>
      </c>
      <c r="AF39" s="20">
        <v>0</v>
      </c>
      <c r="AG39" s="48">
        <f t="shared" si="9"/>
        <v>0</v>
      </c>
    </row>
    <row r="40" spans="1:33" ht="14.5" x14ac:dyDescent="0.35">
      <c r="A40" s="19" t="s">
        <v>171</v>
      </c>
      <c r="B40" s="19" t="s">
        <v>172</v>
      </c>
      <c r="C40" s="52" t="s">
        <v>98</v>
      </c>
      <c r="D40" s="20">
        <v>5.8740500000000004</v>
      </c>
      <c r="E40" s="20">
        <v>0</v>
      </c>
      <c r="F40" s="20">
        <v>0</v>
      </c>
      <c r="G40" s="20">
        <v>0</v>
      </c>
      <c r="H40" s="20">
        <f t="shared" si="0"/>
        <v>5.8740500000000004</v>
      </c>
      <c r="I40" s="21">
        <f t="shared" si="1"/>
        <v>0</v>
      </c>
      <c r="J40" s="21">
        <f t="shared" si="2"/>
        <v>0</v>
      </c>
      <c r="K40" s="21">
        <f t="shared" si="3"/>
        <v>0</v>
      </c>
      <c r="L40" s="21">
        <f t="shared" si="4"/>
        <v>100</v>
      </c>
      <c r="M40" s="20">
        <v>2.5493673091999999E-2</v>
      </c>
      <c r="N40" s="20">
        <v>5.04E-2</v>
      </c>
      <c r="O40">
        <f t="shared" si="10"/>
        <v>7.5893673092E-2</v>
      </c>
      <c r="P40" s="20">
        <v>8.1028713131599997E-2</v>
      </c>
      <c r="Q40">
        <f t="shared" si="11"/>
        <v>0.1569223862236</v>
      </c>
      <c r="R40" s="18">
        <f t="shared" si="5"/>
        <v>0.43400504067891826</v>
      </c>
      <c r="S40" s="18">
        <f t="shared" si="12"/>
        <v>0.85801108264315062</v>
      </c>
      <c r="T40" s="18">
        <f t="shared" si="13"/>
        <v>1.2920161233220691</v>
      </c>
      <c r="U40" s="18">
        <f t="shared" si="14"/>
        <v>1.3794351960163769</v>
      </c>
      <c r="V40" s="18">
        <f t="shared" si="15"/>
        <v>2.6714513193384462</v>
      </c>
      <c r="X40" s="39">
        <f t="shared" si="16"/>
        <v>100</v>
      </c>
      <c r="Z40" s="20">
        <v>0</v>
      </c>
      <c r="AA40" s="53">
        <f t="shared" si="6"/>
        <v>0</v>
      </c>
      <c r="AB40" s="20">
        <v>0</v>
      </c>
      <c r="AC40" s="53">
        <f t="shared" si="7"/>
        <v>0</v>
      </c>
      <c r="AD40" s="20">
        <v>0</v>
      </c>
      <c r="AE40" s="53">
        <f t="shared" si="8"/>
        <v>0</v>
      </c>
      <c r="AF40" s="20">
        <v>0</v>
      </c>
      <c r="AG40" s="48">
        <f t="shared" si="9"/>
        <v>0</v>
      </c>
    </row>
    <row r="41" spans="1:33" ht="14.5" x14ac:dyDescent="0.35">
      <c r="A41" s="19" t="s">
        <v>173</v>
      </c>
      <c r="B41" s="19" t="s">
        <v>174</v>
      </c>
      <c r="C41" s="52" t="s">
        <v>98</v>
      </c>
      <c r="D41" s="20">
        <v>1.01596</v>
      </c>
      <c r="E41" s="20">
        <v>0</v>
      </c>
      <c r="F41" s="20">
        <v>0</v>
      </c>
      <c r="G41" s="20">
        <v>0</v>
      </c>
      <c r="H41" s="20">
        <f t="shared" si="0"/>
        <v>1.01596</v>
      </c>
      <c r="I41" s="21">
        <f t="shared" si="1"/>
        <v>0</v>
      </c>
      <c r="J41" s="21">
        <f t="shared" si="2"/>
        <v>0</v>
      </c>
      <c r="K41" s="21">
        <f t="shared" si="3"/>
        <v>0</v>
      </c>
      <c r="L41" s="21">
        <f t="shared" si="4"/>
        <v>100</v>
      </c>
      <c r="M41" s="20">
        <v>0</v>
      </c>
      <c r="N41" s="20">
        <v>0</v>
      </c>
      <c r="O41">
        <f t="shared" si="10"/>
        <v>0</v>
      </c>
      <c r="P41" s="20">
        <v>0</v>
      </c>
      <c r="Q41">
        <f t="shared" si="11"/>
        <v>0</v>
      </c>
      <c r="R41" s="18">
        <f t="shared" si="5"/>
        <v>0</v>
      </c>
      <c r="S41" s="18">
        <f t="shared" si="12"/>
        <v>0</v>
      </c>
      <c r="T41" s="18">
        <f t="shared" si="13"/>
        <v>0</v>
      </c>
      <c r="U41" s="18">
        <f t="shared" si="14"/>
        <v>0</v>
      </c>
      <c r="V41" s="18">
        <f t="shared" si="15"/>
        <v>0</v>
      </c>
      <c r="X41" s="39">
        <f t="shared" si="16"/>
        <v>100</v>
      </c>
      <c r="Z41" s="20">
        <v>0</v>
      </c>
      <c r="AA41" s="53">
        <f t="shared" si="6"/>
        <v>0</v>
      </c>
      <c r="AB41" s="20">
        <v>0</v>
      </c>
      <c r="AC41" s="53">
        <f t="shared" si="7"/>
        <v>0</v>
      </c>
      <c r="AD41" s="20">
        <v>0</v>
      </c>
      <c r="AE41" s="53">
        <f t="shared" si="8"/>
        <v>0</v>
      </c>
      <c r="AF41" s="20">
        <v>0</v>
      </c>
      <c r="AG41" s="48">
        <f t="shared" si="9"/>
        <v>0</v>
      </c>
    </row>
    <row r="42" spans="1:33" ht="14.5" x14ac:dyDescent="0.35">
      <c r="A42" s="19" t="s">
        <v>175</v>
      </c>
      <c r="B42" s="19" t="s">
        <v>176</v>
      </c>
      <c r="C42" s="52" t="s">
        <v>98</v>
      </c>
      <c r="D42" s="20">
        <v>0.361205</v>
      </c>
      <c r="E42" s="20">
        <v>0</v>
      </c>
      <c r="F42" s="20">
        <v>0</v>
      </c>
      <c r="G42" s="20">
        <v>0</v>
      </c>
      <c r="H42" s="20">
        <f t="shared" si="0"/>
        <v>0.361205</v>
      </c>
      <c r="I42" s="21">
        <f t="shared" si="1"/>
        <v>0</v>
      </c>
      <c r="J42" s="21">
        <f t="shared" si="2"/>
        <v>0</v>
      </c>
      <c r="K42" s="21">
        <f t="shared" si="3"/>
        <v>0</v>
      </c>
      <c r="L42" s="21">
        <f t="shared" si="4"/>
        <v>100</v>
      </c>
      <c r="M42" s="20">
        <v>0</v>
      </c>
      <c r="N42" s="20">
        <v>0</v>
      </c>
      <c r="O42">
        <f t="shared" si="10"/>
        <v>0</v>
      </c>
      <c r="P42" s="20">
        <v>1.9771314316400002E-2</v>
      </c>
      <c r="Q42">
        <f t="shared" si="11"/>
        <v>1.9771314316400002E-2</v>
      </c>
      <c r="R42" s="18">
        <f t="shared" si="5"/>
        <v>0</v>
      </c>
      <c r="S42" s="18">
        <f t="shared" si="12"/>
        <v>0</v>
      </c>
      <c r="T42" s="18">
        <f t="shared" si="13"/>
        <v>0</v>
      </c>
      <c r="U42" s="18">
        <f t="shared" si="14"/>
        <v>5.4737100307027875</v>
      </c>
      <c r="V42" s="18">
        <f t="shared" si="15"/>
        <v>5.4737100307027875</v>
      </c>
      <c r="X42" s="39">
        <f t="shared" si="16"/>
        <v>100</v>
      </c>
      <c r="Z42" s="20">
        <v>0</v>
      </c>
      <c r="AA42" s="53">
        <f t="shared" si="6"/>
        <v>0</v>
      </c>
      <c r="AB42" s="20">
        <v>0</v>
      </c>
      <c r="AC42" s="53">
        <f t="shared" si="7"/>
        <v>0</v>
      </c>
      <c r="AD42" s="20">
        <v>0</v>
      </c>
      <c r="AE42" s="53">
        <f t="shared" si="8"/>
        <v>0</v>
      </c>
      <c r="AF42" s="20">
        <v>0</v>
      </c>
      <c r="AG42" s="48">
        <f t="shared" si="9"/>
        <v>0</v>
      </c>
    </row>
    <row r="43" spans="1:33" ht="14.5" x14ac:dyDescent="0.35">
      <c r="A43" s="19" t="s">
        <v>177</v>
      </c>
      <c r="B43" s="19" t="s">
        <v>126</v>
      </c>
      <c r="C43" s="52" t="s">
        <v>98</v>
      </c>
      <c r="D43" s="20">
        <v>2.9789300000000001E-2</v>
      </c>
      <c r="E43" s="20">
        <v>0</v>
      </c>
      <c r="F43" s="20">
        <v>0</v>
      </c>
      <c r="G43" s="20">
        <v>0</v>
      </c>
      <c r="H43" s="20">
        <f t="shared" si="0"/>
        <v>2.9789300000000001E-2</v>
      </c>
      <c r="I43" s="21">
        <f t="shared" si="1"/>
        <v>0</v>
      </c>
      <c r="J43" s="21">
        <f t="shared" si="2"/>
        <v>0</v>
      </c>
      <c r="K43" s="21">
        <f t="shared" si="3"/>
        <v>0</v>
      </c>
      <c r="L43" s="21">
        <f t="shared" si="4"/>
        <v>100</v>
      </c>
      <c r="M43" s="20">
        <v>0</v>
      </c>
      <c r="N43" s="20">
        <v>1.7500680142800001E-6</v>
      </c>
      <c r="O43">
        <f t="shared" si="10"/>
        <v>1.7500680142800001E-6</v>
      </c>
      <c r="P43" s="20">
        <v>0</v>
      </c>
      <c r="Q43">
        <f t="shared" si="11"/>
        <v>1.7500680142800001E-6</v>
      </c>
      <c r="R43" s="18">
        <f t="shared" si="5"/>
        <v>0</v>
      </c>
      <c r="S43" s="18">
        <f t="shared" si="12"/>
        <v>5.8748208728637459E-3</v>
      </c>
      <c r="T43" s="18">
        <f t="shared" si="13"/>
        <v>5.8748208728637459E-3</v>
      </c>
      <c r="U43" s="18">
        <f t="shared" si="14"/>
        <v>0</v>
      </c>
      <c r="V43" s="18">
        <f t="shared" si="15"/>
        <v>5.8748208728637459E-3</v>
      </c>
      <c r="X43" s="39">
        <f t="shared" si="16"/>
        <v>100</v>
      </c>
      <c r="Z43" s="20">
        <v>0</v>
      </c>
      <c r="AA43" s="53">
        <f t="shared" si="6"/>
        <v>0</v>
      </c>
      <c r="AB43" s="20">
        <v>0</v>
      </c>
      <c r="AC43" s="53">
        <f t="shared" si="7"/>
        <v>0</v>
      </c>
      <c r="AD43" s="20">
        <v>0</v>
      </c>
      <c r="AE43" s="53">
        <f t="shared" si="8"/>
        <v>0</v>
      </c>
      <c r="AF43" s="20">
        <v>0</v>
      </c>
      <c r="AG43" s="48">
        <f t="shared" si="9"/>
        <v>0</v>
      </c>
    </row>
    <row r="44" spans="1:33" ht="14.5" x14ac:dyDescent="0.35">
      <c r="A44" s="19" t="s">
        <v>178</v>
      </c>
      <c r="B44" s="19" t="s">
        <v>179</v>
      </c>
      <c r="C44" s="52" t="s">
        <v>98</v>
      </c>
      <c r="D44" s="20">
        <v>3.33013</v>
      </c>
      <c r="E44" s="20">
        <v>9.2939299999999996E-6</v>
      </c>
      <c r="F44" s="20">
        <v>1.8835199999999999E-7</v>
      </c>
      <c r="G44" s="20">
        <v>6.92467E-3</v>
      </c>
      <c r="H44" s="20">
        <f t="shared" si="0"/>
        <v>3.3231958477179999</v>
      </c>
      <c r="I44" s="21">
        <f t="shared" si="1"/>
        <v>2.7908610174377574E-4</v>
      </c>
      <c r="J44" s="21">
        <f t="shared" si="2"/>
        <v>5.6559954115905388E-6</v>
      </c>
      <c r="K44" s="21">
        <f t="shared" si="3"/>
        <v>0.20793993027299235</v>
      </c>
      <c r="L44" s="21">
        <f t="shared" si="4"/>
        <v>99.79177532762985</v>
      </c>
      <c r="M44" s="20">
        <v>0</v>
      </c>
      <c r="N44" s="20">
        <v>2.3599999999999999E-2</v>
      </c>
      <c r="O44">
        <f t="shared" si="10"/>
        <v>2.3599999999999999E-2</v>
      </c>
      <c r="P44" s="20">
        <v>4.5125346682000002E-2</v>
      </c>
      <c r="Q44">
        <f t="shared" si="11"/>
        <v>6.8725346682000005E-2</v>
      </c>
      <c r="R44" s="18">
        <f t="shared" si="5"/>
        <v>0</v>
      </c>
      <c r="S44" s="18">
        <f t="shared" si="12"/>
        <v>0.70868104248182495</v>
      </c>
      <c r="T44" s="18">
        <f t="shared" si="13"/>
        <v>0.70868104248182495</v>
      </c>
      <c r="U44" s="18">
        <f t="shared" si="14"/>
        <v>1.3550626156336238</v>
      </c>
      <c r="V44" s="18">
        <f t="shared" si="15"/>
        <v>2.0637436581154489</v>
      </c>
      <c r="X44" s="39">
        <f t="shared" si="16"/>
        <v>100</v>
      </c>
      <c r="Z44" s="20">
        <v>0</v>
      </c>
      <c r="AA44" s="53">
        <f t="shared" si="6"/>
        <v>0</v>
      </c>
      <c r="AB44" s="20">
        <v>0</v>
      </c>
      <c r="AC44" s="53">
        <f t="shared" si="7"/>
        <v>0</v>
      </c>
      <c r="AD44" s="20">
        <v>0</v>
      </c>
      <c r="AE44" s="53">
        <f t="shared" si="8"/>
        <v>0</v>
      </c>
      <c r="AF44" s="20">
        <v>0</v>
      </c>
      <c r="AG44" s="48">
        <f t="shared" si="9"/>
        <v>0</v>
      </c>
    </row>
    <row r="45" spans="1:33" ht="14.5" x14ac:dyDescent="0.35">
      <c r="A45" s="19" t="s">
        <v>180</v>
      </c>
      <c r="B45" s="19" t="s">
        <v>181</v>
      </c>
      <c r="C45" s="52" t="s">
        <v>98</v>
      </c>
      <c r="D45" s="20">
        <v>61.083799999999997</v>
      </c>
      <c r="E45" s="20">
        <v>0</v>
      </c>
      <c r="F45" s="20">
        <v>0</v>
      </c>
      <c r="G45" s="20">
        <v>0</v>
      </c>
      <c r="H45" s="20">
        <f t="shared" si="0"/>
        <v>61.083799999999997</v>
      </c>
      <c r="I45" s="21">
        <f t="shared" si="1"/>
        <v>0</v>
      </c>
      <c r="J45" s="21">
        <f t="shared" si="2"/>
        <v>0</v>
      </c>
      <c r="K45" s="21">
        <f t="shared" si="3"/>
        <v>0</v>
      </c>
      <c r="L45" s="21">
        <f t="shared" si="4"/>
        <v>100</v>
      </c>
      <c r="M45" s="20">
        <v>0.17208686424299999</v>
      </c>
      <c r="N45" s="20">
        <v>1.2253687546100001</v>
      </c>
      <c r="O45">
        <f t="shared" si="10"/>
        <v>1.3974556188530001</v>
      </c>
      <c r="P45" s="20">
        <v>5.5872340834800003</v>
      </c>
      <c r="Q45">
        <f t="shared" si="11"/>
        <v>6.9846897023330001</v>
      </c>
      <c r="R45" s="18">
        <f t="shared" si="5"/>
        <v>0.28172259133027089</v>
      </c>
      <c r="S45" s="18">
        <f t="shared" si="12"/>
        <v>2.0060453911020604</v>
      </c>
      <c r="T45" s="18">
        <f t="shared" si="13"/>
        <v>2.2877679824323307</v>
      </c>
      <c r="U45" s="18">
        <f t="shared" si="14"/>
        <v>9.1468344855428132</v>
      </c>
      <c r="V45" s="18">
        <f t="shared" si="15"/>
        <v>11.434602467975143</v>
      </c>
      <c r="X45" s="39">
        <f t="shared" si="16"/>
        <v>100</v>
      </c>
      <c r="Z45" s="20">
        <v>0.338053756373</v>
      </c>
      <c r="AA45" s="53">
        <f t="shared" si="6"/>
        <v>0.55342620526719033</v>
      </c>
      <c r="AB45" s="20">
        <v>0.48932750343300002</v>
      </c>
      <c r="AC45" s="53">
        <f t="shared" si="7"/>
        <v>0.80107574092148826</v>
      </c>
      <c r="AD45" s="20">
        <v>0.62056779397100004</v>
      </c>
      <c r="AE45" s="53">
        <f t="shared" si="8"/>
        <v>1.0159285996794569</v>
      </c>
      <c r="AF45" s="20">
        <v>0</v>
      </c>
      <c r="AG45" s="48">
        <f t="shared" si="9"/>
        <v>0</v>
      </c>
    </row>
    <row r="46" spans="1:33" ht="14.5" x14ac:dyDescent="0.35">
      <c r="A46" s="19" t="s">
        <v>182</v>
      </c>
      <c r="B46" s="19" t="s">
        <v>183</v>
      </c>
      <c r="C46" s="52" t="s">
        <v>98</v>
      </c>
      <c r="D46" s="20">
        <v>5.5516100000000002</v>
      </c>
      <c r="E46" s="20">
        <v>0</v>
      </c>
      <c r="F46" s="20">
        <v>0</v>
      </c>
      <c r="G46" s="20">
        <v>0</v>
      </c>
      <c r="H46" s="20">
        <f t="shared" si="0"/>
        <v>5.5516100000000002</v>
      </c>
      <c r="I46" s="21">
        <f t="shared" si="1"/>
        <v>0</v>
      </c>
      <c r="J46" s="21">
        <f t="shared" si="2"/>
        <v>0</v>
      </c>
      <c r="K46" s="21">
        <f t="shared" si="3"/>
        <v>0</v>
      </c>
      <c r="L46" s="21">
        <f t="shared" si="4"/>
        <v>100</v>
      </c>
      <c r="M46" s="20">
        <v>9.9850399997800002E-2</v>
      </c>
      <c r="N46" s="20">
        <v>0.50371575722899997</v>
      </c>
      <c r="O46">
        <f t="shared" si="10"/>
        <v>0.60356615722679996</v>
      </c>
      <c r="P46" s="20">
        <v>2.5682576317999999</v>
      </c>
      <c r="Q46">
        <f t="shared" si="11"/>
        <v>3.1718237890267997</v>
      </c>
      <c r="R46" s="18">
        <f t="shared" si="5"/>
        <v>1.7985845547111559</v>
      </c>
      <c r="S46" s="18">
        <f t="shared" si="12"/>
        <v>9.0733275073176962</v>
      </c>
      <c r="T46" s="18">
        <f t="shared" si="13"/>
        <v>10.871912062028851</v>
      </c>
      <c r="U46" s="18">
        <f t="shared" si="14"/>
        <v>46.261492284220253</v>
      </c>
      <c r="V46" s="18">
        <f t="shared" si="15"/>
        <v>57.133404346249094</v>
      </c>
      <c r="X46" s="39">
        <f t="shared" si="16"/>
        <v>100</v>
      </c>
      <c r="Z46" s="20">
        <v>2.02154138015E-4</v>
      </c>
      <c r="AA46" s="53">
        <f t="shared" si="6"/>
        <v>3.6413605785528881E-3</v>
      </c>
      <c r="AB46" s="20">
        <v>1.4082282854400001E-3</v>
      </c>
      <c r="AC46" s="53">
        <f t="shared" si="7"/>
        <v>2.5366124159297933E-2</v>
      </c>
      <c r="AD46" s="20">
        <v>1.87378936247E-3</v>
      </c>
      <c r="AE46" s="53">
        <f t="shared" si="8"/>
        <v>3.3752179322214637E-2</v>
      </c>
      <c r="AF46" s="20">
        <v>0</v>
      </c>
      <c r="AG46" s="48">
        <f t="shared" si="9"/>
        <v>0</v>
      </c>
    </row>
    <row r="47" spans="1:33" ht="14.5" x14ac:dyDescent="0.35">
      <c r="A47" s="19" t="s">
        <v>184</v>
      </c>
      <c r="B47" s="19" t="s">
        <v>185</v>
      </c>
      <c r="C47" s="52" t="s">
        <v>98</v>
      </c>
      <c r="D47" s="20">
        <v>10.260300000000001</v>
      </c>
      <c r="E47" s="20">
        <v>0</v>
      </c>
      <c r="F47" s="20">
        <v>0</v>
      </c>
      <c r="G47" s="20">
        <v>0</v>
      </c>
      <c r="H47" s="20">
        <f t="shared" si="0"/>
        <v>10.260300000000001</v>
      </c>
      <c r="I47" s="21">
        <f t="shared" si="1"/>
        <v>0</v>
      </c>
      <c r="J47" s="21">
        <f t="shared" si="2"/>
        <v>0</v>
      </c>
      <c r="K47" s="21">
        <f t="shared" si="3"/>
        <v>0</v>
      </c>
      <c r="L47" s="21">
        <f t="shared" si="4"/>
        <v>100</v>
      </c>
      <c r="M47" s="20">
        <v>9.1240569999999993E-2</v>
      </c>
      <c r="N47" s="20">
        <v>0.207044306777</v>
      </c>
      <c r="O47">
        <f t="shared" si="10"/>
        <v>0.298284876777</v>
      </c>
      <c r="P47" s="20">
        <v>0.66605459452000004</v>
      </c>
      <c r="Q47">
        <f t="shared" si="11"/>
        <v>0.96433947129700004</v>
      </c>
      <c r="R47" s="18">
        <f t="shared" si="5"/>
        <v>0.88925830628734037</v>
      </c>
      <c r="S47" s="18">
        <f t="shared" si="12"/>
        <v>2.017916696168728</v>
      </c>
      <c r="T47" s="18">
        <f t="shared" si="13"/>
        <v>2.9071750024560683</v>
      </c>
      <c r="U47" s="18">
        <f t="shared" si="14"/>
        <v>6.4915703685077428</v>
      </c>
      <c r="V47" s="18">
        <f t="shared" si="15"/>
        <v>9.3987453709638107</v>
      </c>
      <c r="X47" s="39">
        <f t="shared" si="16"/>
        <v>100</v>
      </c>
      <c r="Z47" s="20">
        <v>0.39426421902100001</v>
      </c>
      <c r="AA47" s="53">
        <f t="shared" si="6"/>
        <v>3.8426188222664055</v>
      </c>
      <c r="AB47" s="20">
        <v>0.47492973592799997</v>
      </c>
      <c r="AC47" s="53">
        <f t="shared" si="7"/>
        <v>4.628809449314347</v>
      </c>
      <c r="AD47" s="20">
        <v>0.53273243749900001</v>
      </c>
      <c r="AE47" s="53">
        <f t="shared" si="8"/>
        <v>5.1921721343333038</v>
      </c>
      <c r="AF47" s="20">
        <v>0</v>
      </c>
      <c r="AG47" s="48">
        <f t="shared" si="9"/>
        <v>0</v>
      </c>
    </row>
    <row r="48" spans="1:33" ht="14.5" x14ac:dyDescent="0.35">
      <c r="A48" s="19" t="s">
        <v>186</v>
      </c>
      <c r="B48" s="19" t="s">
        <v>187</v>
      </c>
      <c r="C48" s="52" t="s">
        <v>98</v>
      </c>
      <c r="D48" s="20">
        <v>30.1005</v>
      </c>
      <c r="E48" s="20">
        <v>0</v>
      </c>
      <c r="F48" s="20">
        <v>0</v>
      </c>
      <c r="G48" s="20">
        <v>0</v>
      </c>
      <c r="H48" s="20">
        <f t="shared" si="0"/>
        <v>30.1005</v>
      </c>
      <c r="I48" s="21">
        <f t="shared" si="1"/>
        <v>0</v>
      </c>
      <c r="J48" s="21">
        <f t="shared" si="2"/>
        <v>0</v>
      </c>
      <c r="K48" s="21">
        <f t="shared" si="3"/>
        <v>0</v>
      </c>
      <c r="L48" s="21">
        <f t="shared" si="4"/>
        <v>100</v>
      </c>
      <c r="M48" s="20">
        <v>5.3878366789299997E-2</v>
      </c>
      <c r="N48" s="20">
        <v>0.16708206651999999</v>
      </c>
      <c r="O48">
        <f t="shared" si="10"/>
        <v>0.22096043330929999</v>
      </c>
      <c r="P48" s="20">
        <v>1.8797415445000001</v>
      </c>
      <c r="Q48">
        <f t="shared" si="11"/>
        <v>2.1007019778093001</v>
      </c>
      <c r="R48" s="18">
        <f t="shared" si="5"/>
        <v>0.17899492297237585</v>
      </c>
      <c r="S48" s="18">
        <f t="shared" si="12"/>
        <v>0.55508070138369792</v>
      </c>
      <c r="T48" s="18">
        <f t="shared" si="13"/>
        <v>0.73407562435607376</v>
      </c>
      <c r="U48" s="18">
        <f t="shared" si="14"/>
        <v>6.244884784305909</v>
      </c>
      <c r="V48" s="18">
        <f t="shared" si="15"/>
        <v>6.9789604086619832</v>
      </c>
      <c r="X48" s="39">
        <f t="shared" si="16"/>
        <v>100</v>
      </c>
      <c r="Z48" s="20">
        <v>0.22279816369700001</v>
      </c>
      <c r="AA48" s="53">
        <f t="shared" si="6"/>
        <v>0.74018093950931041</v>
      </c>
      <c r="AB48" s="20">
        <v>0.311916552914</v>
      </c>
      <c r="AC48" s="53">
        <f t="shared" si="7"/>
        <v>1.0362504041926215</v>
      </c>
      <c r="AD48" s="20">
        <v>0.38477709640800001</v>
      </c>
      <c r="AE48" s="53">
        <f t="shared" si="8"/>
        <v>1.2783079895948573</v>
      </c>
      <c r="AF48" s="20">
        <v>0</v>
      </c>
      <c r="AG48" s="48">
        <f t="shared" si="9"/>
        <v>0</v>
      </c>
    </row>
    <row r="49" spans="1:33" ht="14.5" x14ac:dyDescent="0.35">
      <c r="A49" s="19" t="s">
        <v>188</v>
      </c>
      <c r="B49" s="19" t="s">
        <v>189</v>
      </c>
      <c r="C49" s="52" t="s">
        <v>98</v>
      </c>
      <c r="D49" s="20">
        <v>7.9763999999999999</v>
      </c>
      <c r="E49" s="20">
        <v>0</v>
      </c>
      <c r="F49" s="20">
        <v>0</v>
      </c>
      <c r="G49" s="20">
        <v>0</v>
      </c>
      <c r="H49" s="20">
        <f t="shared" si="0"/>
        <v>7.9763999999999999</v>
      </c>
      <c r="I49" s="21">
        <f t="shared" si="1"/>
        <v>0</v>
      </c>
      <c r="J49" s="21">
        <f t="shared" si="2"/>
        <v>0</v>
      </c>
      <c r="K49" s="21">
        <f t="shared" si="3"/>
        <v>0</v>
      </c>
      <c r="L49" s="21">
        <f t="shared" si="4"/>
        <v>100</v>
      </c>
      <c r="M49" s="20">
        <v>0</v>
      </c>
      <c r="N49" s="20">
        <v>0</v>
      </c>
      <c r="O49">
        <f t="shared" si="10"/>
        <v>0</v>
      </c>
      <c r="P49" s="20">
        <v>0</v>
      </c>
      <c r="Q49">
        <f t="shared" si="11"/>
        <v>0</v>
      </c>
      <c r="R49" s="18">
        <f t="shared" si="5"/>
        <v>0</v>
      </c>
      <c r="S49" s="18">
        <f t="shared" si="12"/>
        <v>0</v>
      </c>
      <c r="T49" s="18">
        <f t="shared" si="13"/>
        <v>0</v>
      </c>
      <c r="U49" s="18">
        <f t="shared" si="14"/>
        <v>0</v>
      </c>
      <c r="V49" s="18">
        <f t="shared" si="15"/>
        <v>0</v>
      </c>
      <c r="X49" s="39">
        <f t="shared" si="16"/>
        <v>100</v>
      </c>
      <c r="Z49" s="20">
        <v>1.6416340498500001E-3</v>
      </c>
      <c r="AA49" s="53">
        <f t="shared" si="6"/>
        <v>2.0581139986083949E-2</v>
      </c>
      <c r="AB49" s="20">
        <v>3.5433870866E-3</v>
      </c>
      <c r="AC49" s="53">
        <f t="shared" si="7"/>
        <v>4.4423387575848752E-2</v>
      </c>
      <c r="AD49" s="20">
        <v>3.7301048866000002E-3</v>
      </c>
      <c r="AE49" s="53">
        <f t="shared" si="8"/>
        <v>4.6764265666215332E-2</v>
      </c>
      <c r="AF49" s="20">
        <v>0</v>
      </c>
      <c r="AG49" s="48">
        <f t="shared" si="9"/>
        <v>0</v>
      </c>
    </row>
    <row r="50" spans="1:33" ht="14.5" x14ac:dyDescent="0.35">
      <c r="A50" s="19" t="s">
        <v>190</v>
      </c>
      <c r="B50" s="19" t="s">
        <v>191</v>
      </c>
      <c r="C50" s="52" t="s">
        <v>98</v>
      </c>
      <c r="D50" s="20">
        <v>8.4347799999999999</v>
      </c>
      <c r="E50" s="20">
        <v>0</v>
      </c>
      <c r="F50" s="20">
        <v>0</v>
      </c>
      <c r="G50" s="20">
        <v>0</v>
      </c>
      <c r="H50" s="20">
        <f t="shared" si="0"/>
        <v>8.4347799999999999</v>
      </c>
      <c r="I50" s="21">
        <f t="shared" si="1"/>
        <v>0</v>
      </c>
      <c r="J50" s="21">
        <f t="shared" si="2"/>
        <v>0</v>
      </c>
      <c r="K50" s="21">
        <f t="shared" si="3"/>
        <v>0</v>
      </c>
      <c r="L50" s="21">
        <f t="shared" si="4"/>
        <v>100</v>
      </c>
      <c r="M50" s="20">
        <v>0</v>
      </c>
      <c r="N50" s="20">
        <v>3.4888379999999997E-2</v>
      </c>
      <c r="O50">
        <f t="shared" si="10"/>
        <v>3.4888379999999997E-2</v>
      </c>
      <c r="P50" s="20">
        <v>0.30495346811000001</v>
      </c>
      <c r="Q50">
        <f t="shared" si="11"/>
        <v>0.33984184811000001</v>
      </c>
      <c r="R50" s="18">
        <f t="shared" si="5"/>
        <v>0</v>
      </c>
      <c r="S50" s="18">
        <f t="shared" si="12"/>
        <v>0.41362525163667574</v>
      </c>
      <c r="T50" s="18">
        <f t="shared" si="13"/>
        <v>0.41362525163667574</v>
      </c>
      <c r="U50" s="18">
        <f t="shared" si="14"/>
        <v>3.6154288328800512</v>
      </c>
      <c r="V50" s="18">
        <f t="shared" si="15"/>
        <v>4.0290540845167273</v>
      </c>
      <c r="X50" s="39">
        <f t="shared" si="16"/>
        <v>100</v>
      </c>
      <c r="Z50" s="20">
        <v>0</v>
      </c>
      <c r="AA50" s="53">
        <f t="shared" si="6"/>
        <v>0</v>
      </c>
      <c r="AB50" s="20">
        <v>0</v>
      </c>
      <c r="AC50" s="53">
        <f t="shared" si="7"/>
        <v>0</v>
      </c>
      <c r="AD50" s="20">
        <v>1.26205298785E-2</v>
      </c>
      <c r="AE50" s="53">
        <f t="shared" si="8"/>
        <v>0.14962488504145929</v>
      </c>
      <c r="AF50" s="20">
        <v>0</v>
      </c>
      <c r="AG50" s="48">
        <f t="shared" si="9"/>
        <v>0</v>
      </c>
    </row>
    <row r="51" spans="1:33" ht="14.5" x14ac:dyDescent="0.35">
      <c r="A51" s="19" t="s">
        <v>192</v>
      </c>
      <c r="B51" s="19" t="s">
        <v>193</v>
      </c>
      <c r="C51" s="52" t="s">
        <v>98</v>
      </c>
      <c r="D51" s="20">
        <v>3.3372799999999998</v>
      </c>
      <c r="E51" s="20">
        <v>0</v>
      </c>
      <c r="F51" s="20">
        <v>0</v>
      </c>
      <c r="G51" s="20">
        <v>0</v>
      </c>
      <c r="H51" s="20">
        <f t="shared" si="0"/>
        <v>3.3372799999999998</v>
      </c>
      <c r="I51" s="21">
        <f t="shared" si="1"/>
        <v>0</v>
      </c>
      <c r="J51" s="21">
        <f t="shared" si="2"/>
        <v>0</v>
      </c>
      <c r="K51" s="21">
        <f t="shared" si="3"/>
        <v>0</v>
      </c>
      <c r="L51" s="21">
        <f t="shared" si="4"/>
        <v>100</v>
      </c>
      <c r="M51" s="20">
        <v>0.13169674000000001</v>
      </c>
      <c r="N51" s="20">
        <v>7.2464094332900006E-2</v>
      </c>
      <c r="O51">
        <f t="shared" si="10"/>
        <v>0.2041608343329</v>
      </c>
      <c r="P51" s="20">
        <v>0.13893817</v>
      </c>
      <c r="Q51">
        <f t="shared" si="11"/>
        <v>0.34309900433289997</v>
      </c>
      <c r="R51" s="18">
        <f t="shared" si="5"/>
        <v>3.9462298638412121</v>
      </c>
      <c r="S51" s="18">
        <f t="shared" si="12"/>
        <v>2.1713519492790536</v>
      </c>
      <c r="T51" s="18">
        <f t="shared" si="13"/>
        <v>6.1175818131202657</v>
      </c>
      <c r="U51" s="18">
        <f t="shared" si="14"/>
        <v>4.1632158524307226</v>
      </c>
      <c r="V51" s="18">
        <f t="shared" si="15"/>
        <v>10.280797665550988</v>
      </c>
      <c r="X51" s="39">
        <f t="shared" si="16"/>
        <v>100</v>
      </c>
      <c r="Z51" s="20">
        <v>2.7489535774099998E-2</v>
      </c>
      <c r="AA51" s="53">
        <f t="shared" si="6"/>
        <v>0.82371079963623073</v>
      </c>
      <c r="AB51" s="20">
        <v>5.4232147077300001E-2</v>
      </c>
      <c r="AC51" s="53">
        <f t="shared" si="7"/>
        <v>1.6250403645273996</v>
      </c>
      <c r="AD51" s="20">
        <v>8.3184707352600001E-2</v>
      </c>
      <c r="AE51" s="53">
        <f t="shared" si="8"/>
        <v>2.4925899940250749</v>
      </c>
      <c r="AF51" s="20">
        <v>0</v>
      </c>
      <c r="AG51" s="48">
        <f t="shared" si="9"/>
        <v>0</v>
      </c>
    </row>
    <row r="52" spans="1:33" ht="14.5" x14ac:dyDescent="0.35">
      <c r="A52" s="19" t="s">
        <v>194</v>
      </c>
      <c r="B52" s="19" t="s">
        <v>195</v>
      </c>
      <c r="C52" s="52" t="s">
        <v>98</v>
      </c>
      <c r="D52" s="20">
        <v>0.80445500000000003</v>
      </c>
      <c r="E52" s="20">
        <v>0</v>
      </c>
      <c r="F52" s="20">
        <v>0</v>
      </c>
      <c r="G52" s="20">
        <v>0</v>
      </c>
      <c r="H52" s="20">
        <f t="shared" si="0"/>
        <v>0.80445500000000003</v>
      </c>
      <c r="I52" s="21">
        <f t="shared" si="1"/>
        <v>0</v>
      </c>
      <c r="J52" s="21">
        <f t="shared" si="2"/>
        <v>0</v>
      </c>
      <c r="K52" s="21">
        <f t="shared" si="3"/>
        <v>0</v>
      </c>
      <c r="L52" s="21">
        <f t="shared" si="4"/>
        <v>100</v>
      </c>
      <c r="M52" s="20">
        <v>0</v>
      </c>
      <c r="N52" s="20">
        <v>0</v>
      </c>
      <c r="O52">
        <f t="shared" si="10"/>
        <v>0</v>
      </c>
      <c r="P52" s="20">
        <v>0</v>
      </c>
      <c r="Q52">
        <f t="shared" si="11"/>
        <v>0</v>
      </c>
      <c r="R52" s="18">
        <f t="shared" si="5"/>
        <v>0</v>
      </c>
      <c r="S52" s="18">
        <f t="shared" si="12"/>
        <v>0</v>
      </c>
      <c r="T52" s="18">
        <f t="shared" si="13"/>
        <v>0</v>
      </c>
      <c r="U52" s="18">
        <f t="shared" si="14"/>
        <v>0</v>
      </c>
      <c r="V52" s="18">
        <f t="shared" si="15"/>
        <v>0</v>
      </c>
      <c r="X52" s="39">
        <f t="shared" si="16"/>
        <v>100</v>
      </c>
      <c r="Z52" s="20">
        <v>2.32992466399E-4</v>
      </c>
      <c r="AA52" s="53">
        <f t="shared" si="6"/>
        <v>2.8962771864057033E-2</v>
      </c>
      <c r="AB52" s="20">
        <v>9.4033471523699997E-4</v>
      </c>
      <c r="AC52" s="53">
        <f t="shared" si="7"/>
        <v>0.1168909031874996</v>
      </c>
      <c r="AD52" s="20">
        <v>1.21451987585E-3</v>
      </c>
      <c r="AE52" s="53">
        <f t="shared" si="8"/>
        <v>0.15097424664524431</v>
      </c>
      <c r="AF52" s="20">
        <v>0</v>
      </c>
      <c r="AG52" s="48">
        <f t="shared" si="9"/>
        <v>0</v>
      </c>
    </row>
    <row r="53" spans="1:33" ht="14.5" x14ac:dyDescent="0.35">
      <c r="A53" s="19" t="s">
        <v>196</v>
      </c>
      <c r="B53" s="19" t="s">
        <v>195</v>
      </c>
      <c r="C53" s="52" t="s">
        <v>98</v>
      </c>
      <c r="D53" s="20">
        <v>0.55654000000000003</v>
      </c>
      <c r="E53" s="20">
        <v>0</v>
      </c>
      <c r="F53" s="20">
        <v>0</v>
      </c>
      <c r="G53" s="20">
        <v>0</v>
      </c>
      <c r="H53" s="20">
        <f t="shared" si="0"/>
        <v>0.55654000000000003</v>
      </c>
      <c r="I53" s="21">
        <f t="shared" si="1"/>
        <v>0</v>
      </c>
      <c r="J53" s="21">
        <f t="shared" si="2"/>
        <v>0</v>
      </c>
      <c r="K53" s="21">
        <f t="shared" si="3"/>
        <v>0</v>
      </c>
      <c r="L53" s="21">
        <f t="shared" si="4"/>
        <v>100</v>
      </c>
      <c r="M53" s="20">
        <v>0</v>
      </c>
      <c r="N53" s="20">
        <v>0</v>
      </c>
      <c r="O53">
        <f t="shared" si="10"/>
        <v>0</v>
      </c>
      <c r="P53" s="20">
        <v>0</v>
      </c>
      <c r="Q53">
        <f t="shared" si="11"/>
        <v>0</v>
      </c>
      <c r="R53" s="18">
        <f t="shared" si="5"/>
        <v>0</v>
      </c>
      <c r="S53" s="18">
        <f t="shared" si="12"/>
        <v>0</v>
      </c>
      <c r="T53" s="18">
        <f t="shared" si="13"/>
        <v>0</v>
      </c>
      <c r="U53" s="18">
        <f t="shared" si="14"/>
        <v>0</v>
      </c>
      <c r="V53" s="18">
        <f t="shared" si="15"/>
        <v>0</v>
      </c>
      <c r="X53" s="39">
        <f t="shared" si="16"/>
        <v>100</v>
      </c>
      <c r="Z53" s="20">
        <v>0</v>
      </c>
      <c r="AA53" s="53">
        <f t="shared" si="6"/>
        <v>0</v>
      </c>
      <c r="AB53" s="20">
        <v>0</v>
      </c>
      <c r="AC53" s="53">
        <f t="shared" si="7"/>
        <v>0</v>
      </c>
      <c r="AD53" s="20">
        <v>0</v>
      </c>
      <c r="AE53" s="53">
        <f t="shared" si="8"/>
        <v>0</v>
      </c>
      <c r="AF53" s="20">
        <v>0</v>
      </c>
      <c r="AG53" s="48">
        <f t="shared" si="9"/>
        <v>0</v>
      </c>
    </row>
    <row r="54" spans="1:33" ht="14.5" x14ac:dyDescent="0.35">
      <c r="A54" s="19" t="s">
        <v>197</v>
      </c>
      <c r="B54" s="19" t="s">
        <v>198</v>
      </c>
      <c r="C54" s="52" t="s">
        <v>98</v>
      </c>
      <c r="D54" s="20">
        <v>3.8874300000000002</v>
      </c>
      <c r="E54" s="20">
        <v>0</v>
      </c>
      <c r="F54" s="20">
        <v>0</v>
      </c>
      <c r="G54" s="20">
        <v>0</v>
      </c>
      <c r="H54" s="20">
        <f t="shared" si="0"/>
        <v>3.8874300000000002</v>
      </c>
      <c r="I54" s="21">
        <f t="shared" si="1"/>
        <v>0</v>
      </c>
      <c r="J54" s="21">
        <f t="shared" si="2"/>
        <v>0</v>
      </c>
      <c r="K54" s="21">
        <f t="shared" si="3"/>
        <v>0</v>
      </c>
      <c r="L54" s="21">
        <f t="shared" si="4"/>
        <v>100</v>
      </c>
      <c r="M54" s="20">
        <v>0</v>
      </c>
      <c r="N54" s="20">
        <v>0</v>
      </c>
      <c r="O54">
        <f t="shared" si="10"/>
        <v>0</v>
      </c>
      <c r="P54" s="20">
        <v>0</v>
      </c>
      <c r="Q54">
        <f t="shared" si="11"/>
        <v>0</v>
      </c>
      <c r="R54" s="18">
        <f t="shared" si="5"/>
        <v>0</v>
      </c>
      <c r="S54" s="18">
        <f t="shared" si="12"/>
        <v>0</v>
      </c>
      <c r="T54" s="18">
        <f t="shared" si="13"/>
        <v>0</v>
      </c>
      <c r="U54" s="18">
        <f t="shared" si="14"/>
        <v>0</v>
      </c>
      <c r="V54" s="18">
        <f t="shared" si="15"/>
        <v>0</v>
      </c>
      <c r="X54" s="39">
        <f t="shared" si="16"/>
        <v>100</v>
      </c>
      <c r="Z54" s="20">
        <v>4.9946830920099996E-4</v>
      </c>
      <c r="AA54" s="53">
        <f t="shared" si="6"/>
        <v>1.2848290752528017E-2</v>
      </c>
      <c r="AB54" s="20">
        <v>4.9945640143999996E-4</v>
      </c>
      <c r="AC54" s="53">
        <f t="shared" si="7"/>
        <v>1.2847984438047758E-2</v>
      </c>
      <c r="AD54" s="20">
        <v>6.9018892964999999E-4</v>
      </c>
      <c r="AE54" s="53">
        <f t="shared" si="8"/>
        <v>1.7754375761106951E-2</v>
      </c>
      <c r="AF54" s="20">
        <v>0</v>
      </c>
      <c r="AG54" s="48">
        <f t="shared" si="9"/>
        <v>0</v>
      </c>
    </row>
    <row r="55" spans="1:33" ht="14.5" x14ac:dyDescent="0.35">
      <c r="A55" s="19" t="s">
        <v>199</v>
      </c>
      <c r="B55" s="19" t="s">
        <v>200</v>
      </c>
      <c r="C55" s="52" t="s">
        <v>98</v>
      </c>
      <c r="D55" s="20">
        <v>6.2680600000000002</v>
      </c>
      <c r="E55" s="20">
        <v>0</v>
      </c>
      <c r="F55" s="20">
        <v>0</v>
      </c>
      <c r="G55" s="20">
        <v>0</v>
      </c>
      <c r="H55" s="20">
        <f t="shared" si="0"/>
        <v>6.2680600000000002</v>
      </c>
      <c r="I55" s="21">
        <f t="shared" si="1"/>
        <v>0</v>
      </c>
      <c r="J55" s="21">
        <f t="shared" si="2"/>
        <v>0</v>
      </c>
      <c r="K55" s="21">
        <f t="shared" si="3"/>
        <v>0</v>
      </c>
      <c r="L55" s="21">
        <f t="shared" si="4"/>
        <v>100</v>
      </c>
      <c r="M55" s="20">
        <v>0</v>
      </c>
      <c r="N55" s="20">
        <v>0</v>
      </c>
      <c r="O55">
        <f t="shared" si="10"/>
        <v>0</v>
      </c>
      <c r="P55" s="20">
        <v>5.8122800000000002E-2</v>
      </c>
      <c r="Q55">
        <f t="shared" si="11"/>
        <v>5.8122800000000002E-2</v>
      </c>
      <c r="R55" s="18">
        <f t="shared" si="5"/>
        <v>0</v>
      </c>
      <c r="S55" s="18">
        <f t="shared" si="12"/>
        <v>0</v>
      </c>
      <c r="T55" s="18">
        <f t="shared" si="13"/>
        <v>0</v>
      </c>
      <c r="U55" s="18">
        <f t="shared" si="14"/>
        <v>0.92728531634987532</v>
      </c>
      <c r="V55" s="18">
        <f t="shared" si="15"/>
        <v>0.92728531634987532</v>
      </c>
      <c r="X55" s="39">
        <f t="shared" si="16"/>
        <v>100</v>
      </c>
      <c r="Z55" s="20">
        <v>6.0627061777400004E-4</v>
      </c>
      <c r="AA55" s="53">
        <f t="shared" si="6"/>
        <v>9.6723805734788768E-3</v>
      </c>
      <c r="AB55" s="20">
        <v>6.0627270589699996E-4</v>
      </c>
      <c r="AC55" s="53">
        <f t="shared" si="7"/>
        <v>9.6724138871835934E-3</v>
      </c>
      <c r="AD55" s="20">
        <v>1.05201141004E-3</v>
      </c>
      <c r="AE55" s="53">
        <f t="shared" si="8"/>
        <v>1.6783684426122276E-2</v>
      </c>
      <c r="AF55" s="20">
        <v>0</v>
      </c>
      <c r="AG55" s="48">
        <f t="shared" si="9"/>
        <v>0</v>
      </c>
    </row>
    <row r="56" spans="1:33" ht="14.5" x14ac:dyDescent="0.35">
      <c r="A56" s="19" t="s">
        <v>201</v>
      </c>
      <c r="B56" s="19" t="s">
        <v>202</v>
      </c>
      <c r="C56" s="52" t="s">
        <v>98</v>
      </c>
      <c r="D56" s="20">
        <v>0.53903500000000004</v>
      </c>
      <c r="E56" s="20">
        <v>0</v>
      </c>
      <c r="F56" s="20">
        <v>0</v>
      </c>
      <c r="G56" s="20">
        <v>0</v>
      </c>
      <c r="H56" s="20">
        <f t="shared" si="0"/>
        <v>0.53903500000000004</v>
      </c>
      <c r="I56" s="21">
        <f t="shared" si="1"/>
        <v>0</v>
      </c>
      <c r="J56" s="21">
        <f t="shared" si="2"/>
        <v>0</v>
      </c>
      <c r="K56" s="21">
        <f t="shared" si="3"/>
        <v>0</v>
      </c>
      <c r="L56" s="21">
        <f t="shared" si="4"/>
        <v>100</v>
      </c>
      <c r="M56" s="20">
        <v>0</v>
      </c>
      <c r="N56" s="20">
        <v>0</v>
      </c>
      <c r="O56">
        <f t="shared" si="10"/>
        <v>0</v>
      </c>
      <c r="P56" s="20">
        <v>1.4242000002399999E-4</v>
      </c>
      <c r="Q56">
        <f t="shared" si="11"/>
        <v>1.4242000002399999E-4</v>
      </c>
      <c r="R56" s="18">
        <f t="shared" si="5"/>
        <v>0</v>
      </c>
      <c r="S56" s="18">
        <f t="shared" si="12"/>
        <v>0</v>
      </c>
      <c r="T56" s="18">
        <f t="shared" si="13"/>
        <v>0</v>
      </c>
      <c r="U56" s="18">
        <f t="shared" si="14"/>
        <v>2.6421289902139933E-2</v>
      </c>
      <c r="V56" s="18">
        <f t="shared" si="15"/>
        <v>2.6421289902139933E-2</v>
      </c>
      <c r="X56" s="39">
        <f t="shared" si="16"/>
        <v>100</v>
      </c>
      <c r="Z56" s="20">
        <v>0</v>
      </c>
      <c r="AA56" s="53">
        <f t="shared" si="6"/>
        <v>0</v>
      </c>
      <c r="AB56" s="20">
        <v>0</v>
      </c>
      <c r="AC56" s="53">
        <f t="shared" si="7"/>
        <v>0</v>
      </c>
      <c r="AD56" s="20">
        <v>0</v>
      </c>
      <c r="AE56" s="53">
        <f t="shared" si="8"/>
        <v>0</v>
      </c>
      <c r="AF56" s="20">
        <v>0</v>
      </c>
      <c r="AG56" s="48">
        <f t="shared" si="9"/>
        <v>0</v>
      </c>
    </row>
    <row r="57" spans="1:33" ht="14.5" x14ac:dyDescent="0.35">
      <c r="A57" s="19" t="s">
        <v>203</v>
      </c>
      <c r="B57" s="19" t="s">
        <v>204</v>
      </c>
      <c r="C57" s="52" t="s">
        <v>98</v>
      </c>
      <c r="D57" s="20">
        <v>0.14732300000000001</v>
      </c>
      <c r="E57" s="20">
        <v>0</v>
      </c>
      <c r="F57" s="20">
        <v>0</v>
      </c>
      <c r="G57" s="20">
        <v>0</v>
      </c>
      <c r="H57" s="20">
        <f t="shared" si="0"/>
        <v>0.14732300000000001</v>
      </c>
      <c r="I57" s="21">
        <f t="shared" si="1"/>
        <v>0</v>
      </c>
      <c r="J57" s="21">
        <f t="shared" si="2"/>
        <v>0</v>
      </c>
      <c r="K57" s="21">
        <f t="shared" si="3"/>
        <v>0</v>
      </c>
      <c r="L57" s="21">
        <f t="shared" si="4"/>
        <v>100</v>
      </c>
      <c r="M57" s="20">
        <v>0</v>
      </c>
      <c r="N57" s="20">
        <v>2.12E-2</v>
      </c>
      <c r="O57">
        <f t="shared" si="10"/>
        <v>2.12E-2</v>
      </c>
      <c r="P57" s="20">
        <v>1.8612100001400001E-3</v>
      </c>
      <c r="Q57">
        <f t="shared" si="11"/>
        <v>2.3061210000140001E-2</v>
      </c>
      <c r="R57" s="18">
        <f t="shared" si="5"/>
        <v>0</v>
      </c>
      <c r="S57" s="18">
        <f t="shared" si="12"/>
        <v>14.390149535374652</v>
      </c>
      <c r="T57" s="18">
        <f t="shared" si="13"/>
        <v>14.390149535374652</v>
      </c>
      <c r="U57" s="18">
        <f t="shared" si="14"/>
        <v>1.2633533122051546</v>
      </c>
      <c r="V57" s="18">
        <f t="shared" si="15"/>
        <v>15.653502847579809</v>
      </c>
      <c r="X57" s="39">
        <f t="shared" si="16"/>
        <v>100</v>
      </c>
      <c r="Z57" s="20">
        <v>0</v>
      </c>
      <c r="AA57" s="53">
        <f t="shared" si="6"/>
        <v>0</v>
      </c>
      <c r="AB57" s="20">
        <v>8.4204503778500008E-3</v>
      </c>
      <c r="AC57" s="53">
        <f t="shared" si="7"/>
        <v>5.7156386836067687</v>
      </c>
      <c r="AD57" s="20">
        <v>1.4880940588700001E-2</v>
      </c>
      <c r="AE57" s="53">
        <f t="shared" si="8"/>
        <v>10.100894353699015</v>
      </c>
      <c r="AF57" s="20">
        <v>0</v>
      </c>
      <c r="AG57" s="48">
        <f t="shared" si="9"/>
        <v>0</v>
      </c>
    </row>
    <row r="58" spans="1:33" ht="14.5" x14ac:dyDescent="0.35">
      <c r="A58" s="19" t="s">
        <v>205</v>
      </c>
      <c r="B58" s="19" t="s">
        <v>206</v>
      </c>
      <c r="C58" s="52" t="s">
        <v>98</v>
      </c>
      <c r="D58" s="20">
        <v>57.497900000000001</v>
      </c>
      <c r="E58" s="20">
        <v>0</v>
      </c>
      <c r="F58" s="20">
        <v>0</v>
      </c>
      <c r="G58" s="20">
        <v>0</v>
      </c>
      <c r="H58" s="20">
        <f t="shared" si="0"/>
        <v>57.497900000000001</v>
      </c>
      <c r="I58" s="21">
        <f t="shared" si="1"/>
        <v>0</v>
      </c>
      <c r="J58" s="21">
        <f t="shared" si="2"/>
        <v>0</v>
      </c>
      <c r="K58" s="21">
        <f t="shared" si="3"/>
        <v>0</v>
      </c>
      <c r="L58" s="21">
        <f t="shared" si="4"/>
        <v>100</v>
      </c>
      <c r="M58" s="20">
        <v>1.72E-2</v>
      </c>
      <c r="N58" s="20">
        <v>0.22839999999999999</v>
      </c>
      <c r="O58">
        <f t="shared" si="10"/>
        <v>0.24559999999999998</v>
      </c>
      <c r="P58" s="20">
        <v>1.3689945082199999</v>
      </c>
      <c r="Q58">
        <f t="shared" si="11"/>
        <v>1.6145945082199999</v>
      </c>
      <c r="R58" s="18">
        <f t="shared" si="5"/>
        <v>2.9914135994531976E-2</v>
      </c>
      <c r="S58" s="18">
        <f t="shared" si="12"/>
        <v>0.39723189890413385</v>
      </c>
      <c r="T58" s="18">
        <f t="shared" si="13"/>
        <v>0.42714603489866587</v>
      </c>
      <c r="U58" s="18">
        <f t="shared" si="14"/>
        <v>2.3809469706197963</v>
      </c>
      <c r="V58" s="18">
        <f t="shared" si="15"/>
        <v>2.8080930055184621</v>
      </c>
      <c r="X58" s="39">
        <f t="shared" si="16"/>
        <v>100</v>
      </c>
      <c r="Z58" s="20">
        <v>0.18828725838800001</v>
      </c>
      <c r="AA58" s="53">
        <f t="shared" si="6"/>
        <v>0.32746806124745426</v>
      </c>
      <c r="AB58" s="20">
        <v>0.23636960086</v>
      </c>
      <c r="AC58" s="53">
        <f t="shared" si="7"/>
        <v>0.41109258052902803</v>
      </c>
      <c r="AD58" s="20">
        <v>0.28617805850799999</v>
      </c>
      <c r="AE58" s="53">
        <f t="shared" si="8"/>
        <v>0.49771914888717672</v>
      </c>
      <c r="AF58" s="20">
        <v>0</v>
      </c>
      <c r="AG58" s="48">
        <f t="shared" si="9"/>
        <v>0</v>
      </c>
    </row>
    <row r="59" spans="1:33" ht="14.5" x14ac:dyDescent="0.35">
      <c r="A59" s="19" t="s">
        <v>207</v>
      </c>
      <c r="B59" s="19" t="s">
        <v>208</v>
      </c>
      <c r="C59" s="52" t="s">
        <v>98</v>
      </c>
      <c r="D59" s="20">
        <v>4.0417300000000003</v>
      </c>
      <c r="E59" s="20">
        <v>0</v>
      </c>
      <c r="F59" s="20">
        <v>0</v>
      </c>
      <c r="G59" s="20">
        <v>0</v>
      </c>
      <c r="H59" s="20">
        <f t="shared" si="0"/>
        <v>4.0417300000000003</v>
      </c>
      <c r="I59" s="21">
        <f t="shared" si="1"/>
        <v>0</v>
      </c>
      <c r="J59" s="21">
        <f t="shared" si="2"/>
        <v>0</v>
      </c>
      <c r="K59" s="21">
        <f t="shared" si="3"/>
        <v>0</v>
      </c>
      <c r="L59" s="21">
        <f t="shared" si="4"/>
        <v>100</v>
      </c>
      <c r="M59" s="20">
        <v>0</v>
      </c>
      <c r="N59" s="20">
        <v>0</v>
      </c>
      <c r="O59">
        <f t="shared" si="10"/>
        <v>0</v>
      </c>
      <c r="P59" s="20">
        <v>2.6473999991999999E-4</v>
      </c>
      <c r="Q59">
        <f t="shared" si="11"/>
        <v>2.6473999991999999E-4</v>
      </c>
      <c r="R59" s="18">
        <f t="shared" si="5"/>
        <v>0</v>
      </c>
      <c r="S59" s="18">
        <f t="shared" si="12"/>
        <v>0</v>
      </c>
      <c r="T59" s="18">
        <f t="shared" si="13"/>
        <v>0</v>
      </c>
      <c r="U59" s="18">
        <f t="shared" si="14"/>
        <v>6.5501653974906777E-3</v>
      </c>
      <c r="V59" s="18">
        <f t="shared" si="15"/>
        <v>6.5501653974906777E-3</v>
      </c>
      <c r="X59" s="39">
        <f t="shared" si="16"/>
        <v>100</v>
      </c>
      <c r="Z59" s="20">
        <v>1.6525943398100001E-3</v>
      </c>
      <c r="AA59" s="53">
        <f t="shared" si="6"/>
        <v>4.0888291395268853E-2</v>
      </c>
      <c r="AB59" s="20">
        <v>4.2518454329799997E-3</v>
      </c>
      <c r="AC59" s="53">
        <f t="shared" si="7"/>
        <v>0.10519865089899622</v>
      </c>
      <c r="AD59" s="20">
        <v>5.1659626205800002E-3</v>
      </c>
      <c r="AE59" s="53">
        <f t="shared" si="8"/>
        <v>0.12781562896531931</v>
      </c>
      <c r="AF59" s="20">
        <v>0</v>
      </c>
      <c r="AG59" s="48">
        <f t="shared" si="9"/>
        <v>0</v>
      </c>
    </row>
    <row r="60" spans="1:33" ht="14.5" x14ac:dyDescent="0.35">
      <c r="A60" s="19" t="s">
        <v>209</v>
      </c>
      <c r="B60" s="19" t="s">
        <v>210</v>
      </c>
      <c r="C60" s="52" t="s">
        <v>98</v>
      </c>
      <c r="D60" s="20">
        <v>5.0733699999999997</v>
      </c>
      <c r="E60" s="20">
        <v>0</v>
      </c>
      <c r="F60" s="20">
        <v>0</v>
      </c>
      <c r="G60" s="20">
        <v>0</v>
      </c>
      <c r="H60" s="20">
        <f t="shared" si="0"/>
        <v>5.0733699999999997</v>
      </c>
      <c r="I60" s="21">
        <f t="shared" si="1"/>
        <v>0</v>
      </c>
      <c r="J60" s="21">
        <f t="shared" si="2"/>
        <v>0</v>
      </c>
      <c r="K60" s="21">
        <f t="shared" si="3"/>
        <v>0</v>
      </c>
      <c r="L60" s="21">
        <f t="shared" si="4"/>
        <v>100</v>
      </c>
      <c r="M60" s="20">
        <v>0</v>
      </c>
      <c r="N60" s="20">
        <v>8.1199999999999994E-2</v>
      </c>
      <c r="O60">
        <f t="shared" si="10"/>
        <v>8.1199999999999994E-2</v>
      </c>
      <c r="P60" s="20">
        <v>0.49517095935400002</v>
      </c>
      <c r="Q60">
        <f t="shared" si="11"/>
        <v>0.57637095935400007</v>
      </c>
      <c r="R60" s="18">
        <f t="shared" si="5"/>
        <v>0</v>
      </c>
      <c r="S60" s="18">
        <f t="shared" si="12"/>
        <v>1.6005140567315217</v>
      </c>
      <c r="T60" s="18">
        <f t="shared" si="13"/>
        <v>1.6005140567315217</v>
      </c>
      <c r="U60" s="18">
        <f t="shared" si="14"/>
        <v>9.7601980410259852</v>
      </c>
      <c r="V60" s="18">
        <f t="shared" si="15"/>
        <v>11.360712097757508</v>
      </c>
      <c r="X60" s="39">
        <f t="shared" si="16"/>
        <v>100</v>
      </c>
      <c r="Z60" s="20">
        <v>2.4006031265099998E-3</v>
      </c>
      <c r="AA60" s="53">
        <f t="shared" si="6"/>
        <v>4.7317722273557808E-2</v>
      </c>
      <c r="AB60" s="20">
        <v>7.9541719137399998E-3</v>
      </c>
      <c r="AC60" s="53">
        <f t="shared" si="7"/>
        <v>0.15678280735960518</v>
      </c>
      <c r="AD60" s="20">
        <v>4.9294846315200001E-2</v>
      </c>
      <c r="AE60" s="53">
        <f t="shared" si="8"/>
        <v>0.9716390942351929</v>
      </c>
      <c r="AF60" s="20">
        <v>0</v>
      </c>
      <c r="AG60" s="48">
        <f t="shared" si="9"/>
        <v>0</v>
      </c>
    </row>
    <row r="61" spans="1:33" ht="14.5" x14ac:dyDescent="0.35">
      <c r="A61" s="19" t="s">
        <v>211</v>
      </c>
      <c r="B61" s="19" t="s">
        <v>212</v>
      </c>
      <c r="C61" s="52" t="s">
        <v>98</v>
      </c>
      <c r="D61" s="20">
        <v>24.2624</v>
      </c>
      <c r="E61" s="20">
        <v>0</v>
      </c>
      <c r="F61" s="20">
        <v>0</v>
      </c>
      <c r="G61" s="20">
        <v>0</v>
      </c>
      <c r="H61" s="20">
        <f t="shared" si="0"/>
        <v>24.2624</v>
      </c>
      <c r="I61" s="21">
        <f t="shared" si="1"/>
        <v>0</v>
      </c>
      <c r="J61" s="21">
        <f t="shared" si="2"/>
        <v>0</v>
      </c>
      <c r="K61" s="21">
        <f t="shared" si="3"/>
        <v>0</v>
      </c>
      <c r="L61" s="21">
        <f t="shared" si="4"/>
        <v>100</v>
      </c>
      <c r="M61" s="20">
        <v>0.38319999999999999</v>
      </c>
      <c r="N61" s="20">
        <v>0.57350801045800004</v>
      </c>
      <c r="O61">
        <f t="shared" si="10"/>
        <v>0.95670801045800002</v>
      </c>
      <c r="P61" s="20">
        <v>1.0060456013300001</v>
      </c>
      <c r="Q61">
        <f t="shared" si="11"/>
        <v>1.962753611788</v>
      </c>
      <c r="R61" s="18">
        <f t="shared" si="5"/>
        <v>1.5793985755737272</v>
      </c>
      <c r="S61" s="18">
        <f t="shared" si="12"/>
        <v>2.3637727943567004</v>
      </c>
      <c r="T61" s="18">
        <f t="shared" si="13"/>
        <v>3.9431713699304276</v>
      </c>
      <c r="U61" s="18">
        <f t="shared" si="14"/>
        <v>4.1465213718758251</v>
      </c>
      <c r="V61" s="18">
        <f t="shared" si="15"/>
        <v>8.0896927418062514</v>
      </c>
      <c r="X61" s="39">
        <f t="shared" si="16"/>
        <v>100</v>
      </c>
      <c r="Z61" s="20">
        <v>6.1326725681000005E-4</v>
      </c>
      <c r="AA61" s="53">
        <f t="shared" si="6"/>
        <v>2.5276446551454105E-3</v>
      </c>
      <c r="AB61" s="20">
        <v>9.8000680276300002E-4</v>
      </c>
      <c r="AC61" s="53">
        <f t="shared" si="7"/>
        <v>4.0391997607944806E-3</v>
      </c>
      <c r="AD61" s="20">
        <v>9.8000680276300002E-4</v>
      </c>
      <c r="AE61" s="53">
        <f t="shared" si="8"/>
        <v>4.0391997607944806E-3</v>
      </c>
      <c r="AF61" s="20">
        <v>0</v>
      </c>
      <c r="AG61" s="48">
        <f t="shared" si="9"/>
        <v>0</v>
      </c>
    </row>
    <row r="62" spans="1:33" ht="14.5" x14ac:dyDescent="0.35">
      <c r="A62" s="19" t="s">
        <v>213</v>
      </c>
      <c r="B62" s="19" t="s">
        <v>214</v>
      </c>
      <c r="C62" s="52" t="s">
        <v>98</v>
      </c>
      <c r="D62" s="20">
        <v>7.3093300000000001</v>
      </c>
      <c r="E62" s="20">
        <v>0</v>
      </c>
      <c r="F62" s="20">
        <v>0</v>
      </c>
      <c r="G62" s="20">
        <v>0</v>
      </c>
      <c r="H62" s="20">
        <f t="shared" si="0"/>
        <v>7.3093300000000001</v>
      </c>
      <c r="I62" s="21">
        <f t="shared" si="1"/>
        <v>0</v>
      </c>
      <c r="J62" s="21">
        <f t="shared" si="2"/>
        <v>0</v>
      </c>
      <c r="K62" s="21">
        <f t="shared" si="3"/>
        <v>0</v>
      </c>
      <c r="L62" s="21">
        <f t="shared" si="4"/>
        <v>100</v>
      </c>
      <c r="M62" s="20">
        <v>1.6E-2</v>
      </c>
      <c r="N62" s="20">
        <v>4.1156471854200002E-2</v>
      </c>
      <c r="O62">
        <f t="shared" si="10"/>
        <v>5.7156471854200003E-2</v>
      </c>
      <c r="P62" s="20">
        <v>0.57899067755800004</v>
      </c>
      <c r="Q62">
        <f t="shared" si="11"/>
        <v>0.63614714941220007</v>
      </c>
      <c r="R62" s="18">
        <f t="shared" si="5"/>
        <v>0.21889831215720185</v>
      </c>
      <c r="S62" s="18">
        <f t="shared" si="12"/>
        <v>0.56306763895186018</v>
      </c>
      <c r="T62" s="18">
        <f t="shared" si="13"/>
        <v>0.78196595110906209</v>
      </c>
      <c r="U62" s="18">
        <f t="shared" si="14"/>
        <v>7.9212551295125557</v>
      </c>
      <c r="V62" s="18">
        <f t="shared" si="15"/>
        <v>8.703221080621617</v>
      </c>
      <c r="X62" s="39">
        <f t="shared" si="16"/>
        <v>100</v>
      </c>
      <c r="Z62" s="20">
        <v>0.10250302539099999</v>
      </c>
      <c r="AA62" s="53">
        <f t="shared" si="6"/>
        <v>1.4023587030685438</v>
      </c>
      <c r="AB62" s="20">
        <v>0.14398120342000001</v>
      </c>
      <c r="AC62" s="53">
        <f t="shared" si="7"/>
        <v>1.9698276506875458</v>
      </c>
      <c r="AD62" s="20">
        <v>0.17768970797399999</v>
      </c>
      <c r="AE62" s="53">
        <f t="shared" si="8"/>
        <v>2.4309985727009176</v>
      </c>
      <c r="AF62" s="20">
        <v>0</v>
      </c>
      <c r="AG62" s="48">
        <f t="shared" si="9"/>
        <v>0</v>
      </c>
    </row>
    <row r="63" spans="1:33" ht="14.5" x14ac:dyDescent="0.35">
      <c r="A63" s="19" t="s">
        <v>215</v>
      </c>
      <c r="B63" s="19" t="s">
        <v>216</v>
      </c>
      <c r="C63" s="52" t="s">
        <v>98</v>
      </c>
      <c r="D63" s="20">
        <v>15.805</v>
      </c>
      <c r="E63" s="20">
        <v>0</v>
      </c>
      <c r="F63" s="20">
        <v>0</v>
      </c>
      <c r="G63" s="20">
        <v>0</v>
      </c>
      <c r="H63" s="20">
        <f t="shared" si="0"/>
        <v>15.805</v>
      </c>
      <c r="I63" s="21">
        <f t="shared" si="1"/>
        <v>0</v>
      </c>
      <c r="J63" s="21">
        <f t="shared" si="2"/>
        <v>0</v>
      </c>
      <c r="K63" s="21">
        <f t="shared" si="3"/>
        <v>0</v>
      </c>
      <c r="L63" s="21">
        <f t="shared" si="4"/>
        <v>100</v>
      </c>
      <c r="M63" s="20">
        <v>9.8243183132099995E-2</v>
      </c>
      <c r="N63" s="20">
        <v>0.72772761639200001</v>
      </c>
      <c r="O63">
        <f t="shared" si="10"/>
        <v>0.82597079952410002</v>
      </c>
      <c r="P63" s="20">
        <v>0.724500994166</v>
      </c>
      <c r="Q63">
        <f t="shared" si="11"/>
        <v>1.5504717936901</v>
      </c>
      <c r="R63" s="18">
        <f t="shared" si="5"/>
        <v>0.62159559083897498</v>
      </c>
      <c r="S63" s="18">
        <f t="shared" si="12"/>
        <v>4.604413896817463</v>
      </c>
      <c r="T63" s="18">
        <f t="shared" si="13"/>
        <v>5.2260094876564382</v>
      </c>
      <c r="U63" s="18">
        <f t="shared" si="14"/>
        <v>4.5839986976652956</v>
      </c>
      <c r="V63" s="18">
        <f t="shared" si="15"/>
        <v>9.8100081853217329</v>
      </c>
      <c r="X63" s="39">
        <f t="shared" si="16"/>
        <v>100</v>
      </c>
      <c r="Z63" s="20">
        <v>0.53592232797299999</v>
      </c>
      <c r="AA63" s="53">
        <f t="shared" si="6"/>
        <v>3.3908404174185383</v>
      </c>
      <c r="AB63" s="20">
        <v>0.83937133801300001</v>
      </c>
      <c r="AC63" s="53">
        <f t="shared" si="7"/>
        <v>5.3107961911610255</v>
      </c>
      <c r="AD63" s="20">
        <v>0.94046086253700001</v>
      </c>
      <c r="AE63" s="53">
        <f t="shared" si="8"/>
        <v>5.9504009018475168</v>
      </c>
      <c r="AF63" s="20">
        <v>0</v>
      </c>
      <c r="AG63" s="48">
        <f t="shared" si="9"/>
        <v>0</v>
      </c>
    </row>
    <row r="64" spans="1:33" ht="14.5" x14ac:dyDescent="0.35">
      <c r="A64" s="19" t="s">
        <v>217</v>
      </c>
      <c r="B64" s="19" t="s">
        <v>218</v>
      </c>
      <c r="C64" s="52" t="s">
        <v>98</v>
      </c>
      <c r="D64" s="20">
        <v>3.36042</v>
      </c>
      <c r="E64" s="20">
        <v>0</v>
      </c>
      <c r="F64" s="20">
        <v>0</v>
      </c>
      <c r="G64" s="20">
        <v>0</v>
      </c>
      <c r="H64" s="20">
        <f t="shared" si="0"/>
        <v>3.36042</v>
      </c>
      <c r="I64" s="21">
        <f t="shared" si="1"/>
        <v>0</v>
      </c>
      <c r="J64" s="21">
        <f t="shared" si="2"/>
        <v>0</v>
      </c>
      <c r="K64" s="21">
        <f t="shared" si="3"/>
        <v>0</v>
      </c>
      <c r="L64" s="21">
        <f t="shared" si="4"/>
        <v>100</v>
      </c>
      <c r="M64" s="20">
        <v>0</v>
      </c>
      <c r="N64" s="20">
        <v>1.72E-2</v>
      </c>
      <c r="O64">
        <f t="shared" si="10"/>
        <v>1.72E-2</v>
      </c>
      <c r="P64" s="20">
        <v>1.8631559999999998E-2</v>
      </c>
      <c r="Q64">
        <f t="shared" si="11"/>
        <v>3.5831559999999998E-2</v>
      </c>
      <c r="R64" s="18">
        <f t="shared" si="5"/>
        <v>0</v>
      </c>
      <c r="S64" s="18">
        <f t="shared" si="12"/>
        <v>0.51184078180703596</v>
      </c>
      <c r="T64" s="18">
        <f t="shared" si="13"/>
        <v>0.51184078180703596</v>
      </c>
      <c r="U64" s="18">
        <f t="shared" si="14"/>
        <v>0.55444140910957551</v>
      </c>
      <c r="V64" s="18">
        <f t="shared" si="15"/>
        <v>1.0662821909166116</v>
      </c>
      <c r="X64" s="39">
        <f t="shared" si="16"/>
        <v>100</v>
      </c>
      <c r="Z64" s="20">
        <v>3.8343178123900002E-3</v>
      </c>
      <c r="AA64" s="53">
        <f t="shared" si="6"/>
        <v>0.11410233876688035</v>
      </c>
      <c r="AB64" s="20">
        <v>9.4381574461100005E-3</v>
      </c>
      <c r="AC64" s="53">
        <f t="shared" si="7"/>
        <v>0.28086243523458376</v>
      </c>
      <c r="AD64" s="20">
        <v>1.8642760594599999E-2</v>
      </c>
      <c r="AE64" s="53">
        <f t="shared" si="8"/>
        <v>0.55477471847566673</v>
      </c>
      <c r="AF64" s="20">
        <v>0</v>
      </c>
      <c r="AG64" s="48">
        <f t="shared" si="9"/>
        <v>0</v>
      </c>
    </row>
    <row r="65" spans="1:33" ht="14.5" x14ac:dyDescent="0.35">
      <c r="A65" s="19" t="s">
        <v>219</v>
      </c>
      <c r="B65" s="19" t="s">
        <v>220</v>
      </c>
      <c r="C65" s="52" t="s">
        <v>98</v>
      </c>
      <c r="D65" s="20">
        <v>1.83565</v>
      </c>
      <c r="E65" s="20">
        <v>0</v>
      </c>
      <c r="F65" s="20">
        <v>0</v>
      </c>
      <c r="G65" s="20">
        <v>0</v>
      </c>
      <c r="H65" s="20">
        <f t="shared" si="0"/>
        <v>1.83565</v>
      </c>
      <c r="I65" s="21">
        <f t="shared" si="1"/>
        <v>0</v>
      </c>
      <c r="J65" s="21">
        <f t="shared" si="2"/>
        <v>0</v>
      </c>
      <c r="K65" s="21">
        <f t="shared" si="3"/>
        <v>0</v>
      </c>
      <c r="L65" s="21">
        <f t="shared" si="4"/>
        <v>100</v>
      </c>
      <c r="M65" s="20">
        <v>0</v>
      </c>
      <c r="N65" s="20">
        <v>0</v>
      </c>
      <c r="O65">
        <f t="shared" si="10"/>
        <v>0</v>
      </c>
      <c r="P65" s="20">
        <v>1.05631999988E-3</v>
      </c>
      <c r="Q65">
        <f t="shared" si="11"/>
        <v>1.05631999988E-3</v>
      </c>
      <c r="R65" s="18">
        <f t="shared" si="5"/>
        <v>0</v>
      </c>
      <c r="S65" s="18">
        <f t="shared" si="12"/>
        <v>0</v>
      </c>
      <c r="T65" s="18">
        <f t="shared" si="13"/>
        <v>0</v>
      </c>
      <c r="U65" s="18">
        <f t="shared" si="14"/>
        <v>5.7544738914281038E-2</v>
      </c>
      <c r="V65" s="18">
        <f t="shared" si="15"/>
        <v>5.7544738914281038E-2</v>
      </c>
      <c r="X65" s="39">
        <f t="shared" si="16"/>
        <v>100</v>
      </c>
      <c r="Z65" s="20">
        <v>3.4163533684300002E-4</v>
      </c>
      <c r="AA65" s="53">
        <f t="shared" si="6"/>
        <v>1.8611137027374498E-2</v>
      </c>
      <c r="AB65" s="20">
        <v>3.4166624707500002E-4</v>
      </c>
      <c r="AC65" s="53">
        <f t="shared" si="7"/>
        <v>1.8612820912210934E-2</v>
      </c>
      <c r="AD65" s="20">
        <v>3.4166624707500002E-4</v>
      </c>
      <c r="AE65" s="53">
        <f t="shared" si="8"/>
        <v>1.8612820912210934E-2</v>
      </c>
      <c r="AF65" s="20">
        <v>0</v>
      </c>
      <c r="AG65" s="48">
        <f t="shared" si="9"/>
        <v>0</v>
      </c>
    </row>
    <row r="66" spans="1:33" ht="14.5" x14ac:dyDescent="0.35">
      <c r="A66" s="19" t="s">
        <v>221</v>
      </c>
      <c r="B66" s="19" t="s">
        <v>222</v>
      </c>
      <c r="C66" s="52" t="s">
        <v>98</v>
      </c>
      <c r="D66" s="20">
        <v>3.0495399999999999</v>
      </c>
      <c r="E66" s="20">
        <v>0</v>
      </c>
      <c r="F66" s="20">
        <v>0</v>
      </c>
      <c r="G66" s="20">
        <v>0</v>
      </c>
      <c r="H66" s="20">
        <f t="shared" si="0"/>
        <v>3.0495399999999999</v>
      </c>
      <c r="I66" s="21">
        <f t="shared" si="1"/>
        <v>0</v>
      </c>
      <c r="J66" s="21">
        <f t="shared" si="2"/>
        <v>0</v>
      </c>
      <c r="K66" s="21">
        <f t="shared" si="3"/>
        <v>0</v>
      </c>
      <c r="L66" s="21">
        <f t="shared" si="4"/>
        <v>100</v>
      </c>
      <c r="M66" s="20">
        <v>0</v>
      </c>
      <c r="N66" s="20">
        <v>1.72E-2</v>
      </c>
      <c r="O66">
        <f t="shared" si="10"/>
        <v>1.72E-2</v>
      </c>
      <c r="P66" s="20">
        <v>5.04E-2</v>
      </c>
      <c r="Q66">
        <f t="shared" si="11"/>
        <v>6.7599999999999993E-2</v>
      </c>
      <c r="R66" s="18">
        <f t="shared" si="5"/>
        <v>0</v>
      </c>
      <c r="S66" s="18">
        <f t="shared" si="12"/>
        <v>0.56401949146428643</v>
      </c>
      <c r="T66" s="18">
        <f t="shared" si="13"/>
        <v>0.56401949146428643</v>
      </c>
      <c r="U66" s="18">
        <f t="shared" si="14"/>
        <v>1.6527082773139554</v>
      </c>
      <c r="V66" s="18">
        <f t="shared" si="15"/>
        <v>2.2167277687782416</v>
      </c>
      <c r="X66" s="39">
        <f t="shared" si="16"/>
        <v>100</v>
      </c>
      <c r="Z66" s="20">
        <v>5.1233146204199997E-2</v>
      </c>
      <c r="AA66" s="53">
        <f t="shared" si="6"/>
        <v>1.6800286667562974</v>
      </c>
      <c r="AB66" s="20">
        <v>7.0867944144200001E-2</v>
      </c>
      <c r="AC66" s="53">
        <f t="shared" si="7"/>
        <v>2.3238896405425082</v>
      </c>
      <c r="AD66" s="20">
        <v>8.4282968440499997E-2</v>
      </c>
      <c r="AE66" s="53">
        <f t="shared" si="8"/>
        <v>2.7637928487739134</v>
      </c>
      <c r="AF66" s="20">
        <v>0</v>
      </c>
      <c r="AG66" s="48">
        <f t="shared" si="9"/>
        <v>0</v>
      </c>
    </row>
    <row r="67" spans="1:33" ht="14.5" x14ac:dyDescent="0.35">
      <c r="A67" s="19" t="s">
        <v>223</v>
      </c>
      <c r="B67" s="19" t="s">
        <v>224</v>
      </c>
      <c r="C67" s="52" t="s">
        <v>98</v>
      </c>
      <c r="D67" s="20">
        <v>9.8820599999999995E-2</v>
      </c>
      <c r="E67" s="20">
        <v>0</v>
      </c>
      <c r="F67" s="20">
        <v>0</v>
      </c>
      <c r="G67" s="20">
        <v>0</v>
      </c>
      <c r="H67" s="20">
        <f t="shared" ref="H67:H130" si="26">D67-E67-F67-G67</f>
        <v>9.8820599999999995E-2</v>
      </c>
      <c r="I67" s="21">
        <f t="shared" ref="I67:I130" si="27">E67/D67*100</f>
        <v>0</v>
      </c>
      <c r="J67" s="21">
        <f t="shared" ref="J67:J130" si="28">F67/D67*100</f>
        <v>0</v>
      </c>
      <c r="K67" s="21">
        <f t="shared" ref="K67:K130" si="29">G67/D67*100</f>
        <v>0</v>
      </c>
      <c r="L67" s="21">
        <f t="shared" ref="L67:L130" si="30">H67/D67*100</f>
        <v>100</v>
      </c>
      <c r="M67" s="20">
        <v>0</v>
      </c>
      <c r="N67" s="20">
        <v>0</v>
      </c>
      <c r="O67">
        <f t="shared" si="10"/>
        <v>0</v>
      </c>
      <c r="P67" s="20">
        <v>0</v>
      </c>
      <c r="Q67">
        <f t="shared" si="11"/>
        <v>0</v>
      </c>
      <c r="R67" s="18">
        <f t="shared" ref="R67:R130" si="31">M67/D67*100</f>
        <v>0</v>
      </c>
      <c r="S67" s="18">
        <f t="shared" si="12"/>
        <v>0</v>
      </c>
      <c r="T67" s="18">
        <f t="shared" si="13"/>
        <v>0</v>
      </c>
      <c r="U67" s="18">
        <f t="shared" si="14"/>
        <v>0</v>
      </c>
      <c r="V67" s="18">
        <f t="shared" si="15"/>
        <v>0</v>
      </c>
      <c r="X67" s="39">
        <f t="shared" si="16"/>
        <v>100</v>
      </c>
      <c r="Z67" s="20">
        <v>0</v>
      </c>
      <c r="AA67" s="53">
        <f t="shared" ref="AA67:AA130" si="32">Z67/D67*100</f>
        <v>0</v>
      </c>
      <c r="AB67" s="20">
        <v>0</v>
      </c>
      <c r="AC67" s="53">
        <f t="shared" ref="AC67:AC130" si="33">AB67/D67*100</f>
        <v>0</v>
      </c>
      <c r="AD67" s="20">
        <v>0</v>
      </c>
      <c r="AE67" s="53">
        <f t="shared" ref="AE67:AE130" si="34">AD67/D67*100</f>
        <v>0</v>
      </c>
      <c r="AF67" s="20">
        <v>0</v>
      </c>
      <c r="AG67" s="48">
        <f t="shared" ref="AG67:AG130" si="35">AF67/D67*100</f>
        <v>0</v>
      </c>
    </row>
    <row r="68" spans="1:33" ht="14.5" x14ac:dyDescent="0.35">
      <c r="A68" s="19" t="s">
        <v>225</v>
      </c>
      <c r="B68" s="19" t="s">
        <v>226</v>
      </c>
      <c r="C68" s="52" t="s">
        <v>98</v>
      </c>
      <c r="D68" s="20">
        <v>0.24629000000000001</v>
      </c>
      <c r="E68" s="20">
        <v>0</v>
      </c>
      <c r="F68" s="20">
        <v>0</v>
      </c>
      <c r="G68" s="20">
        <v>0</v>
      </c>
      <c r="H68" s="20">
        <f t="shared" si="26"/>
        <v>0.24629000000000001</v>
      </c>
      <c r="I68" s="21">
        <f t="shared" si="27"/>
        <v>0</v>
      </c>
      <c r="J68" s="21">
        <f t="shared" si="28"/>
        <v>0</v>
      </c>
      <c r="K68" s="21">
        <f t="shared" si="29"/>
        <v>0</v>
      </c>
      <c r="L68" s="21">
        <f t="shared" si="30"/>
        <v>100</v>
      </c>
      <c r="M68" s="20">
        <v>0</v>
      </c>
      <c r="N68" s="20">
        <v>0</v>
      </c>
      <c r="O68">
        <f t="shared" ref="O68:O131" si="36">M68+N68</f>
        <v>0</v>
      </c>
      <c r="P68" s="20">
        <v>0</v>
      </c>
      <c r="Q68">
        <f t="shared" ref="Q68:Q131" si="37">O68+P68</f>
        <v>0</v>
      </c>
      <c r="R68" s="18">
        <f t="shared" si="31"/>
        <v>0</v>
      </c>
      <c r="S68" s="18">
        <f t="shared" ref="S68:S131" si="38">N68/D68*100</f>
        <v>0</v>
      </c>
      <c r="T68" s="18">
        <f t="shared" ref="T68:T131" si="39">O68/D68*100</f>
        <v>0</v>
      </c>
      <c r="U68" s="18">
        <f t="shared" ref="U68:U131" si="40">P68/D68*100</f>
        <v>0</v>
      </c>
      <c r="V68" s="18">
        <f t="shared" ref="V68:V131" si="41">Q68/D68*100</f>
        <v>0</v>
      </c>
      <c r="X68" s="39">
        <f t="shared" ref="X68:X131" si="42">SUM(I68:L68)</f>
        <v>100</v>
      </c>
      <c r="Z68" s="20">
        <v>2.2329620400300001E-4</v>
      </c>
      <c r="AA68" s="53">
        <f t="shared" si="32"/>
        <v>9.066393438751065E-2</v>
      </c>
      <c r="AB68" s="20">
        <v>2.8486155409799998E-4</v>
      </c>
      <c r="AC68" s="53">
        <f t="shared" si="33"/>
        <v>0.11566103134435014</v>
      </c>
      <c r="AD68" s="20">
        <v>2.9659657972400002E-4</v>
      </c>
      <c r="AE68" s="53">
        <f t="shared" si="34"/>
        <v>0.12042575001989526</v>
      </c>
      <c r="AF68" s="20">
        <v>0</v>
      </c>
      <c r="AG68" s="48">
        <f t="shared" si="35"/>
        <v>0</v>
      </c>
    </row>
    <row r="69" spans="1:33" ht="14.5" x14ac:dyDescent="0.35">
      <c r="A69" s="19" t="s">
        <v>227</v>
      </c>
      <c r="B69" s="19" t="s">
        <v>228</v>
      </c>
      <c r="C69" s="52" t="s">
        <v>98</v>
      </c>
      <c r="D69" s="20">
        <v>4.2718300000000001E-2</v>
      </c>
      <c r="E69" s="20">
        <v>0</v>
      </c>
      <c r="F69" s="20">
        <v>0</v>
      </c>
      <c r="G69" s="20">
        <v>0</v>
      </c>
      <c r="H69" s="20">
        <f t="shared" si="26"/>
        <v>4.2718300000000001E-2</v>
      </c>
      <c r="I69" s="21">
        <f t="shared" si="27"/>
        <v>0</v>
      </c>
      <c r="J69" s="21">
        <f t="shared" si="28"/>
        <v>0</v>
      </c>
      <c r="K69" s="21">
        <f t="shared" si="29"/>
        <v>0</v>
      </c>
      <c r="L69" s="21">
        <f t="shared" si="30"/>
        <v>100</v>
      </c>
      <c r="M69" s="20">
        <v>0</v>
      </c>
      <c r="N69" s="20">
        <v>0</v>
      </c>
      <c r="O69">
        <f t="shared" si="36"/>
        <v>0</v>
      </c>
      <c r="P69" s="20">
        <v>2.65902635369E-2</v>
      </c>
      <c r="Q69">
        <f t="shared" si="37"/>
        <v>2.65902635369E-2</v>
      </c>
      <c r="R69" s="18">
        <f t="shared" si="31"/>
        <v>0</v>
      </c>
      <c r="S69" s="18">
        <f t="shared" si="38"/>
        <v>0</v>
      </c>
      <c r="T69" s="18">
        <f t="shared" si="39"/>
        <v>0</v>
      </c>
      <c r="U69" s="18">
        <f t="shared" si="40"/>
        <v>62.24560325879073</v>
      </c>
      <c r="V69" s="18">
        <f t="shared" si="41"/>
        <v>62.24560325879073</v>
      </c>
      <c r="X69" s="39">
        <f t="shared" si="42"/>
        <v>100</v>
      </c>
      <c r="Z69" s="20">
        <v>0</v>
      </c>
      <c r="AA69" s="53">
        <f t="shared" si="32"/>
        <v>0</v>
      </c>
      <c r="AB69" s="20">
        <v>0</v>
      </c>
      <c r="AC69" s="53">
        <f t="shared" si="33"/>
        <v>0</v>
      </c>
      <c r="AD69" s="20">
        <v>3.4023352973799998E-3</v>
      </c>
      <c r="AE69" s="53">
        <f t="shared" si="34"/>
        <v>7.9645849609652073</v>
      </c>
      <c r="AF69" s="20">
        <v>0</v>
      </c>
      <c r="AG69" s="48">
        <f t="shared" si="35"/>
        <v>0</v>
      </c>
    </row>
    <row r="70" spans="1:33" ht="14.5" x14ac:dyDescent="0.35">
      <c r="A70" s="19" t="s">
        <v>229</v>
      </c>
      <c r="B70" s="19" t="s">
        <v>230</v>
      </c>
      <c r="C70" s="52" t="s">
        <v>98</v>
      </c>
      <c r="D70" s="20">
        <v>0.11434800000000001</v>
      </c>
      <c r="E70" s="20">
        <v>0</v>
      </c>
      <c r="F70" s="20">
        <v>0</v>
      </c>
      <c r="G70" s="20">
        <v>0</v>
      </c>
      <c r="H70" s="20">
        <f t="shared" si="26"/>
        <v>0.11434800000000001</v>
      </c>
      <c r="I70" s="21">
        <f t="shared" si="27"/>
        <v>0</v>
      </c>
      <c r="J70" s="21">
        <f t="shared" si="28"/>
        <v>0</v>
      </c>
      <c r="K70" s="21">
        <f t="shared" si="29"/>
        <v>0</v>
      </c>
      <c r="L70" s="21">
        <f t="shared" si="30"/>
        <v>100</v>
      </c>
      <c r="M70" s="20">
        <v>0</v>
      </c>
      <c r="N70" s="20">
        <v>0</v>
      </c>
      <c r="O70">
        <f t="shared" si="36"/>
        <v>0</v>
      </c>
      <c r="P70" s="20">
        <v>1.7917485100400001E-4</v>
      </c>
      <c r="Q70">
        <f t="shared" si="37"/>
        <v>1.7917485100400001E-4</v>
      </c>
      <c r="R70" s="18">
        <f t="shared" si="31"/>
        <v>0</v>
      </c>
      <c r="S70" s="18">
        <f t="shared" si="38"/>
        <v>0</v>
      </c>
      <c r="T70" s="18">
        <f t="shared" si="39"/>
        <v>0</v>
      </c>
      <c r="U70" s="18">
        <f t="shared" si="40"/>
        <v>0.15669259716304615</v>
      </c>
      <c r="V70" s="18">
        <f t="shared" si="41"/>
        <v>0.15669259716304615</v>
      </c>
      <c r="X70" s="39">
        <f t="shared" si="42"/>
        <v>100</v>
      </c>
      <c r="Z70" s="20">
        <v>0</v>
      </c>
      <c r="AA70" s="53">
        <f t="shared" si="32"/>
        <v>0</v>
      </c>
      <c r="AB70" s="20">
        <v>3.6542142002800001E-4</v>
      </c>
      <c r="AC70" s="53">
        <f t="shared" si="33"/>
        <v>0.3195695771049778</v>
      </c>
      <c r="AD70" s="20">
        <v>3.6542142002800001E-4</v>
      </c>
      <c r="AE70" s="53">
        <f t="shared" si="34"/>
        <v>0.3195695771049778</v>
      </c>
      <c r="AF70" s="20">
        <v>0</v>
      </c>
      <c r="AG70" s="48">
        <f t="shared" si="35"/>
        <v>0</v>
      </c>
    </row>
    <row r="71" spans="1:33" ht="14.5" x14ac:dyDescent="0.35">
      <c r="A71" s="19" t="s">
        <v>231</v>
      </c>
      <c r="B71" s="19" t="s">
        <v>232</v>
      </c>
      <c r="C71" s="52" t="s">
        <v>98</v>
      </c>
      <c r="D71" s="20">
        <v>1.67845</v>
      </c>
      <c r="E71" s="20">
        <v>0</v>
      </c>
      <c r="F71" s="20">
        <v>0</v>
      </c>
      <c r="G71" s="20">
        <v>0</v>
      </c>
      <c r="H71" s="20">
        <f t="shared" si="26"/>
        <v>1.67845</v>
      </c>
      <c r="I71" s="21">
        <f t="shared" si="27"/>
        <v>0</v>
      </c>
      <c r="J71" s="21">
        <f t="shared" si="28"/>
        <v>0</v>
      </c>
      <c r="K71" s="21">
        <f t="shared" si="29"/>
        <v>0</v>
      </c>
      <c r="L71" s="21">
        <f t="shared" si="30"/>
        <v>100</v>
      </c>
      <c r="M71" s="20">
        <v>0</v>
      </c>
      <c r="N71" s="20">
        <v>0</v>
      </c>
      <c r="O71">
        <f t="shared" si="36"/>
        <v>0</v>
      </c>
      <c r="P71" s="20">
        <v>0</v>
      </c>
      <c r="Q71">
        <f t="shared" si="37"/>
        <v>0</v>
      </c>
      <c r="R71" s="18">
        <f t="shared" si="31"/>
        <v>0</v>
      </c>
      <c r="S71" s="18">
        <f t="shared" si="38"/>
        <v>0</v>
      </c>
      <c r="T71" s="18">
        <f t="shared" si="39"/>
        <v>0</v>
      </c>
      <c r="U71" s="18">
        <f t="shared" si="40"/>
        <v>0</v>
      </c>
      <c r="V71" s="18">
        <f t="shared" si="41"/>
        <v>0</v>
      </c>
      <c r="X71" s="39">
        <f t="shared" si="42"/>
        <v>100</v>
      </c>
      <c r="Z71" s="20">
        <v>1.72089487187E-3</v>
      </c>
      <c r="AA71" s="53">
        <f t="shared" si="32"/>
        <v>0.10252881360004766</v>
      </c>
      <c r="AB71" s="20">
        <v>4.35201451382E-3</v>
      </c>
      <c r="AC71" s="53">
        <f t="shared" si="33"/>
        <v>0.25928770674253032</v>
      </c>
      <c r="AD71" s="20">
        <v>4.35201451382E-3</v>
      </c>
      <c r="AE71" s="53">
        <f t="shared" si="34"/>
        <v>0.25928770674253032</v>
      </c>
      <c r="AF71" s="20">
        <v>0</v>
      </c>
      <c r="AG71" s="48">
        <f t="shared" si="35"/>
        <v>0</v>
      </c>
    </row>
    <row r="72" spans="1:33" ht="14.5" x14ac:dyDescent="0.35">
      <c r="A72" s="19" t="s">
        <v>233</v>
      </c>
      <c r="B72" s="19" t="s">
        <v>234</v>
      </c>
      <c r="C72" s="52" t="s">
        <v>98</v>
      </c>
      <c r="D72" s="20">
        <v>0.58369499999999996</v>
      </c>
      <c r="E72" s="20">
        <v>0</v>
      </c>
      <c r="F72" s="20">
        <v>0</v>
      </c>
      <c r="G72" s="20">
        <v>0</v>
      </c>
      <c r="H72" s="20">
        <f t="shared" si="26"/>
        <v>0.58369499999999996</v>
      </c>
      <c r="I72" s="21">
        <f t="shared" si="27"/>
        <v>0</v>
      </c>
      <c r="J72" s="21">
        <f t="shared" si="28"/>
        <v>0</v>
      </c>
      <c r="K72" s="21">
        <f t="shared" si="29"/>
        <v>0</v>
      </c>
      <c r="L72" s="21">
        <f t="shared" si="30"/>
        <v>100</v>
      </c>
      <c r="M72" s="20">
        <v>0</v>
      </c>
      <c r="N72" s="20">
        <v>0</v>
      </c>
      <c r="O72">
        <f t="shared" si="36"/>
        <v>0</v>
      </c>
      <c r="P72" s="20">
        <v>1.32E-2</v>
      </c>
      <c r="Q72">
        <f t="shared" si="37"/>
        <v>1.32E-2</v>
      </c>
      <c r="R72" s="18">
        <f t="shared" si="31"/>
        <v>0</v>
      </c>
      <c r="S72" s="18">
        <f t="shared" si="38"/>
        <v>0</v>
      </c>
      <c r="T72" s="18">
        <f t="shared" si="39"/>
        <v>0</v>
      </c>
      <c r="U72" s="18">
        <f t="shared" si="40"/>
        <v>2.2614550407318892</v>
      </c>
      <c r="V72" s="18">
        <f t="shared" si="41"/>
        <v>2.2614550407318892</v>
      </c>
      <c r="X72" s="39">
        <f t="shared" si="42"/>
        <v>100</v>
      </c>
      <c r="Z72" s="20">
        <v>0</v>
      </c>
      <c r="AA72" s="53">
        <f t="shared" si="32"/>
        <v>0</v>
      </c>
      <c r="AB72" s="20">
        <v>1.17944498294E-3</v>
      </c>
      <c r="AC72" s="53">
        <f t="shared" si="33"/>
        <v>0.20206528802542423</v>
      </c>
      <c r="AD72" s="20">
        <v>1.17944498294E-3</v>
      </c>
      <c r="AE72" s="53">
        <f t="shared" si="34"/>
        <v>0.20206528802542423</v>
      </c>
      <c r="AF72" s="20">
        <v>0</v>
      </c>
      <c r="AG72" s="48">
        <f t="shared" si="35"/>
        <v>0</v>
      </c>
    </row>
    <row r="73" spans="1:33" ht="14.5" x14ac:dyDescent="0.35">
      <c r="A73" s="19" t="s">
        <v>235</v>
      </c>
      <c r="B73" s="19" t="s">
        <v>236</v>
      </c>
      <c r="C73" s="52" t="s">
        <v>98</v>
      </c>
      <c r="D73" s="20">
        <v>5.2003700000000004</v>
      </c>
      <c r="E73" s="20">
        <v>0</v>
      </c>
      <c r="F73" s="20">
        <v>3.1842099999999998E-3</v>
      </c>
      <c r="G73" s="20">
        <v>1.19372E-2</v>
      </c>
      <c r="H73" s="20">
        <f t="shared" si="26"/>
        <v>5.1852485900000005</v>
      </c>
      <c r="I73" s="21">
        <f t="shared" si="27"/>
        <v>0</v>
      </c>
      <c r="J73" s="21">
        <f t="shared" si="28"/>
        <v>6.1230450910223687E-2</v>
      </c>
      <c r="K73" s="21">
        <f t="shared" si="29"/>
        <v>0.22954520543730542</v>
      </c>
      <c r="L73" s="21">
        <f t="shared" si="30"/>
        <v>99.709224343652465</v>
      </c>
      <c r="M73" s="20">
        <v>0</v>
      </c>
      <c r="N73" s="20">
        <v>0.17422204553500001</v>
      </c>
      <c r="O73">
        <f t="shared" si="36"/>
        <v>0.17422204553500001</v>
      </c>
      <c r="P73" s="20">
        <v>0.62804573272300002</v>
      </c>
      <c r="Q73">
        <f t="shared" si="37"/>
        <v>0.802267778258</v>
      </c>
      <c r="R73" s="18">
        <f t="shared" si="31"/>
        <v>0</v>
      </c>
      <c r="S73" s="18">
        <f t="shared" si="38"/>
        <v>3.3501855740072339</v>
      </c>
      <c r="T73" s="18">
        <f t="shared" si="39"/>
        <v>3.3501855740072339</v>
      </c>
      <c r="U73" s="18">
        <f t="shared" si="40"/>
        <v>12.076943231404687</v>
      </c>
      <c r="V73" s="18">
        <f t="shared" si="41"/>
        <v>15.427128805411922</v>
      </c>
      <c r="X73" s="39">
        <f t="shared" si="42"/>
        <v>100</v>
      </c>
      <c r="Z73" s="20">
        <v>0.16375038832399999</v>
      </c>
      <c r="AA73" s="53">
        <f t="shared" si="32"/>
        <v>3.1488218785201818</v>
      </c>
      <c r="AB73" s="20">
        <v>0.26561004691200002</v>
      </c>
      <c r="AC73" s="53">
        <f t="shared" si="33"/>
        <v>5.1075220976968945</v>
      </c>
      <c r="AD73" s="20">
        <v>0.45821683890199999</v>
      </c>
      <c r="AE73" s="53">
        <f t="shared" si="34"/>
        <v>8.8112353332935918</v>
      </c>
      <c r="AF73" s="20">
        <v>0</v>
      </c>
      <c r="AG73" s="48">
        <f t="shared" si="35"/>
        <v>0</v>
      </c>
    </row>
    <row r="74" spans="1:33" ht="14.5" x14ac:dyDescent="0.35">
      <c r="A74" s="19" t="s">
        <v>237</v>
      </c>
      <c r="B74" s="19" t="s">
        <v>238</v>
      </c>
      <c r="C74" s="52" t="s">
        <v>98</v>
      </c>
      <c r="D74" s="20">
        <v>5.11836</v>
      </c>
      <c r="E74" s="20">
        <v>0</v>
      </c>
      <c r="F74" s="20">
        <v>0</v>
      </c>
      <c r="G74" s="20">
        <v>0</v>
      </c>
      <c r="H74" s="20">
        <f t="shared" si="26"/>
        <v>5.11836</v>
      </c>
      <c r="I74" s="21">
        <f t="shared" si="27"/>
        <v>0</v>
      </c>
      <c r="J74" s="21">
        <f t="shared" si="28"/>
        <v>0</v>
      </c>
      <c r="K74" s="21">
        <f t="shared" si="29"/>
        <v>0</v>
      </c>
      <c r="L74" s="21">
        <f t="shared" si="30"/>
        <v>100</v>
      </c>
      <c r="M74" s="20">
        <v>0.207421843754</v>
      </c>
      <c r="N74" s="20">
        <v>0.332906266339</v>
      </c>
      <c r="O74">
        <f t="shared" si="36"/>
        <v>0.54032811009299997</v>
      </c>
      <c r="P74" s="20">
        <v>0.42190273838199999</v>
      </c>
      <c r="Q74">
        <f t="shared" si="37"/>
        <v>0.96223084847499996</v>
      </c>
      <c r="R74" s="18">
        <f t="shared" si="31"/>
        <v>4.0525059541337454</v>
      </c>
      <c r="S74" s="18">
        <f t="shared" si="38"/>
        <v>6.504158877824147</v>
      </c>
      <c r="T74" s="18">
        <f t="shared" si="39"/>
        <v>10.556664831957892</v>
      </c>
      <c r="U74" s="18">
        <f t="shared" si="40"/>
        <v>8.2429281719535155</v>
      </c>
      <c r="V74" s="18">
        <f t="shared" si="41"/>
        <v>18.799593003911408</v>
      </c>
      <c r="X74" s="39">
        <f t="shared" si="42"/>
        <v>100</v>
      </c>
      <c r="Z74" s="20">
        <v>0</v>
      </c>
      <c r="AA74" s="53">
        <f t="shared" si="32"/>
        <v>0</v>
      </c>
      <c r="AB74" s="20">
        <v>0</v>
      </c>
      <c r="AC74" s="53">
        <f t="shared" si="33"/>
        <v>0</v>
      </c>
      <c r="AD74" s="20">
        <v>0</v>
      </c>
      <c r="AE74" s="53">
        <f t="shared" si="34"/>
        <v>0</v>
      </c>
      <c r="AF74" s="20">
        <v>0</v>
      </c>
      <c r="AG74" s="48">
        <f t="shared" si="35"/>
        <v>0</v>
      </c>
    </row>
    <row r="75" spans="1:33" ht="14.5" x14ac:dyDescent="0.35">
      <c r="A75" s="19" t="s">
        <v>239</v>
      </c>
      <c r="B75" s="19" t="s">
        <v>44</v>
      </c>
      <c r="C75" s="52" t="s">
        <v>98</v>
      </c>
      <c r="D75" s="20">
        <v>3.4408500000000002</v>
      </c>
      <c r="E75" s="20">
        <v>0</v>
      </c>
      <c r="F75" s="20">
        <v>0</v>
      </c>
      <c r="G75" s="20">
        <v>0</v>
      </c>
      <c r="H75" s="20">
        <f t="shared" si="26"/>
        <v>3.4408500000000002</v>
      </c>
      <c r="I75" s="21">
        <f t="shared" si="27"/>
        <v>0</v>
      </c>
      <c r="J75" s="21">
        <f t="shared" si="28"/>
        <v>0</v>
      </c>
      <c r="K75" s="21">
        <f t="shared" si="29"/>
        <v>0</v>
      </c>
      <c r="L75" s="21">
        <f t="shared" si="30"/>
        <v>100</v>
      </c>
      <c r="M75" s="20">
        <v>7.8399999999999997E-2</v>
      </c>
      <c r="N75" s="20">
        <v>0.26408132396200001</v>
      </c>
      <c r="O75">
        <f t="shared" si="36"/>
        <v>0.34248132396200004</v>
      </c>
      <c r="P75" s="20">
        <v>0.47239121088199998</v>
      </c>
      <c r="Q75">
        <f t="shared" si="37"/>
        <v>0.81487253484400002</v>
      </c>
      <c r="R75" s="18">
        <f t="shared" si="31"/>
        <v>2.2785067643169565</v>
      </c>
      <c r="S75" s="18">
        <f t="shared" si="38"/>
        <v>7.6748862624642173</v>
      </c>
      <c r="T75" s="18">
        <f t="shared" si="39"/>
        <v>9.953393026781173</v>
      </c>
      <c r="U75" s="18">
        <f t="shared" si="40"/>
        <v>13.728910323960648</v>
      </c>
      <c r="V75" s="18">
        <f t="shared" si="41"/>
        <v>23.682303350741822</v>
      </c>
      <c r="X75" s="39">
        <f t="shared" si="42"/>
        <v>100</v>
      </c>
      <c r="Z75" s="20">
        <v>0</v>
      </c>
      <c r="AA75" s="53">
        <f t="shared" si="32"/>
        <v>0</v>
      </c>
      <c r="AB75" s="20">
        <v>0</v>
      </c>
      <c r="AC75" s="53">
        <f t="shared" si="33"/>
        <v>0</v>
      </c>
      <c r="AD75" s="20">
        <v>0</v>
      </c>
      <c r="AE75" s="53">
        <f t="shared" si="34"/>
        <v>0</v>
      </c>
      <c r="AF75" s="20">
        <v>0</v>
      </c>
      <c r="AG75" s="48">
        <f t="shared" si="35"/>
        <v>0</v>
      </c>
    </row>
    <row r="76" spans="1:33" ht="14.5" x14ac:dyDescent="0.35">
      <c r="A76" s="19" t="s">
        <v>240</v>
      </c>
      <c r="B76" s="19" t="s">
        <v>45</v>
      </c>
      <c r="C76" s="52" t="s">
        <v>98</v>
      </c>
      <c r="D76" s="20">
        <v>3.0533199999999998</v>
      </c>
      <c r="E76" s="20">
        <v>0</v>
      </c>
      <c r="F76" s="20">
        <v>0</v>
      </c>
      <c r="G76" s="20">
        <v>0</v>
      </c>
      <c r="H76" s="20">
        <f t="shared" si="26"/>
        <v>3.0533199999999998</v>
      </c>
      <c r="I76" s="21">
        <f t="shared" si="27"/>
        <v>0</v>
      </c>
      <c r="J76" s="21">
        <f t="shared" si="28"/>
        <v>0</v>
      </c>
      <c r="K76" s="21">
        <f t="shared" si="29"/>
        <v>0</v>
      </c>
      <c r="L76" s="21">
        <f t="shared" si="30"/>
        <v>100</v>
      </c>
      <c r="M76" s="20">
        <v>1.2E-2</v>
      </c>
      <c r="N76" s="20">
        <v>7.1999999999999998E-3</v>
      </c>
      <c r="O76">
        <f t="shared" si="36"/>
        <v>1.9200000000000002E-2</v>
      </c>
      <c r="P76" s="20">
        <v>3.057766E-2</v>
      </c>
      <c r="Q76">
        <f t="shared" si="37"/>
        <v>4.9777660000000001E-2</v>
      </c>
      <c r="R76" s="18">
        <f t="shared" si="31"/>
        <v>0.39301481665858812</v>
      </c>
      <c r="S76" s="18">
        <f t="shared" si="38"/>
        <v>0.23580888999515282</v>
      </c>
      <c r="T76" s="18">
        <f t="shared" si="39"/>
        <v>0.62882370665374099</v>
      </c>
      <c r="U76" s="18">
        <f t="shared" si="40"/>
        <v>1.0014561198957201</v>
      </c>
      <c r="V76" s="18">
        <f t="shared" si="41"/>
        <v>1.6302798265494609</v>
      </c>
      <c r="X76" s="39">
        <f t="shared" si="42"/>
        <v>100</v>
      </c>
      <c r="Z76" s="20">
        <v>0</v>
      </c>
      <c r="AA76" s="53">
        <f t="shared" si="32"/>
        <v>0</v>
      </c>
      <c r="AB76" s="20">
        <v>0</v>
      </c>
      <c r="AC76" s="53">
        <f t="shared" si="33"/>
        <v>0</v>
      </c>
      <c r="AD76" s="20">
        <v>0</v>
      </c>
      <c r="AE76" s="53">
        <f t="shared" si="34"/>
        <v>0</v>
      </c>
      <c r="AF76" s="20">
        <v>0</v>
      </c>
      <c r="AG76" s="48">
        <f t="shared" si="35"/>
        <v>0</v>
      </c>
    </row>
    <row r="77" spans="1:33" ht="14.5" x14ac:dyDescent="0.35">
      <c r="A77" s="19" t="s">
        <v>241</v>
      </c>
      <c r="B77" s="19" t="s">
        <v>242</v>
      </c>
      <c r="C77" s="52" t="s">
        <v>98</v>
      </c>
      <c r="D77" s="20">
        <v>5.3887499999999998E-2</v>
      </c>
      <c r="E77" s="20">
        <v>0</v>
      </c>
      <c r="F77" s="20">
        <v>0</v>
      </c>
      <c r="G77" s="20">
        <v>0</v>
      </c>
      <c r="H77" s="20">
        <f t="shared" si="26"/>
        <v>5.3887499999999998E-2</v>
      </c>
      <c r="I77" s="21">
        <f t="shared" si="27"/>
        <v>0</v>
      </c>
      <c r="J77" s="21">
        <f t="shared" si="28"/>
        <v>0</v>
      </c>
      <c r="K77" s="21">
        <f t="shared" si="29"/>
        <v>0</v>
      </c>
      <c r="L77" s="21">
        <f t="shared" si="30"/>
        <v>100</v>
      </c>
      <c r="M77" s="20">
        <v>0</v>
      </c>
      <c r="N77" s="20">
        <v>0</v>
      </c>
      <c r="O77">
        <f t="shared" si="36"/>
        <v>0</v>
      </c>
      <c r="P77" s="20">
        <v>0</v>
      </c>
      <c r="Q77">
        <f t="shared" si="37"/>
        <v>0</v>
      </c>
      <c r="R77" s="18">
        <f t="shared" si="31"/>
        <v>0</v>
      </c>
      <c r="S77" s="18">
        <f t="shared" si="38"/>
        <v>0</v>
      </c>
      <c r="T77" s="18">
        <f t="shared" si="39"/>
        <v>0</v>
      </c>
      <c r="U77" s="18">
        <f t="shared" si="40"/>
        <v>0</v>
      </c>
      <c r="V77" s="18">
        <f t="shared" si="41"/>
        <v>0</v>
      </c>
      <c r="X77" s="39">
        <f t="shared" si="42"/>
        <v>100</v>
      </c>
      <c r="Z77" s="20">
        <v>0</v>
      </c>
      <c r="AA77" s="53">
        <f t="shared" si="32"/>
        <v>0</v>
      </c>
      <c r="AB77" s="20">
        <v>0</v>
      </c>
      <c r="AC77" s="53">
        <f t="shared" si="33"/>
        <v>0</v>
      </c>
      <c r="AD77" s="20">
        <v>0</v>
      </c>
      <c r="AE77" s="53">
        <f t="shared" si="34"/>
        <v>0</v>
      </c>
      <c r="AF77" s="20">
        <v>0</v>
      </c>
      <c r="AG77" s="48">
        <f t="shared" si="35"/>
        <v>0</v>
      </c>
    </row>
    <row r="78" spans="1:33" ht="14.5" x14ac:dyDescent="0.35">
      <c r="A78" s="19" t="s">
        <v>243</v>
      </c>
      <c r="B78" s="19" t="s">
        <v>244</v>
      </c>
      <c r="C78" s="52" t="s">
        <v>98</v>
      </c>
      <c r="D78" s="20">
        <v>1.50657</v>
      </c>
      <c r="E78" s="20">
        <v>0.114845</v>
      </c>
      <c r="F78" s="20">
        <v>1.49125E-2</v>
      </c>
      <c r="G78" s="20">
        <v>3.5982300000000002E-2</v>
      </c>
      <c r="H78" s="20">
        <f t="shared" si="26"/>
        <v>1.3408301999999999</v>
      </c>
      <c r="I78" s="21">
        <f t="shared" si="27"/>
        <v>7.6229448349562263</v>
      </c>
      <c r="J78" s="21">
        <f t="shared" si="28"/>
        <v>0.98983120598445484</v>
      </c>
      <c r="K78" s="21">
        <f t="shared" si="29"/>
        <v>2.3883589876341627</v>
      </c>
      <c r="L78" s="21">
        <f t="shared" si="30"/>
        <v>88.998864971425149</v>
      </c>
      <c r="M78" s="20">
        <v>0.16740521240699999</v>
      </c>
      <c r="N78" s="20">
        <v>0.188531115577</v>
      </c>
      <c r="O78">
        <f t="shared" si="36"/>
        <v>0.35593632798399999</v>
      </c>
      <c r="P78" s="20">
        <v>9.7776790509299993E-2</v>
      </c>
      <c r="Q78">
        <f t="shared" si="37"/>
        <v>0.45371311849329998</v>
      </c>
      <c r="R78" s="18">
        <f t="shared" si="31"/>
        <v>11.111678342659152</v>
      </c>
      <c r="S78" s="18">
        <f t="shared" si="38"/>
        <v>12.513930024957354</v>
      </c>
      <c r="T78" s="18">
        <f t="shared" si="39"/>
        <v>23.625608367616508</v>
      </c>
      <c r="U78" s="18">
        <f t="shared" si="40"/>
        <v>6.4900263850534659</v>
      </c>
      <c r="V78" s="18">
        <f t="shared" si="41"/>
        <v>30.115634752669973</v>
      </c>
      <c r="X78" s="39">
        <f t="shared" si="42"/>
        <v>100</v>
      </c>
      <c r="Z78" s="20">
        <v>5.13876587558E-3</v>
      </c>
      <c r="AA78" s="53">
        <f t="shared" si="32"/>
        <v>0.34109041568463466</v>
      </c>
      <c r="AB78" s="20">
        <v>7.6249261439599999E-3</v>
      </c>
      <c r="AC78" s="53">
        <f t="shared" si="33"/>
        <v>0.50611164061145519</v>
      </c>
      <c r="AD78" s="20">
        <v>8.1629698933099997E-3</v>
      </c>
      <c r="AE78" s="53">
        <f t="shared" si="34"/>
        <v>0.54182480026218494</v>
      </c>
      <c r="AF78" s="20">
        <v>0</v>
      </c>
      <c r="AG78" s="48">
        <f t="shared" si="35"/>
        <v>0</v>
      </c>
    </row>
    <row r="79" spans="1:33" ht="14.5" x14ac:dyDescent="0.35">
      <c r="A79" s="19" t="s">
        <v>245</v>
      </c>
      <c r="B79" s="19" t="s">
        <v>246</v>
      </c>
      <c r="C79" s="52" t="s">
        <v>98</v>
      </c>
      <c r="D79" s="20">
        <v>13.0463</v>
      </c>
      <c r="E79" s="20">
        <v>0.31110100000000002</v>
      </c>
      <c r="F79" s="20">
        <v>5.6266299999999997E-3</v>
      </c>
      <c r="G79" s="20">
        <v>0.10817599999999999</v>
      </c>
      <c r="H79" s="20">
        <f t="shared" si="26"/>
        <v>12.621396369999999</v>
      </c>
      <c r="I79" s="21">
        <f t="shared" si="27"/>
        <v>2.384591799973939</v>
      </c>
      <c r="J79" s="21">
        <f t="shared" si="28"/>
        <v>4.3128166606624094E-2</v>
      </c>
      <c r="K79" s="21">
        <f t="shared" si="29"/>
        <v>0.82916995623280154</v>
      </c>
      <c r="L79" s="21">
        <f t="shared" si="30"/>
        <v>96.743110077186628</v>
      </c>
      <c r="M79" s="20">
        <v>4.4831837577400002E-2</v>
      </c>
      <c r="N79" s="20">
        <v>3.5227989371600001</v>
      </c>
      <c r="O79">
        <f t="shared" si="36"/>
        <v>3.5676307747374003</v>
      </c>
      <c r="P79" s="20">
        <v>3.20666435995</v>
      </c>
      <c r="Q79">
        <f t="shared" si="37"/>
        <v>6.7742951346874003</v>
      </c>
      <c r="R79" s="18">
        <f t="shared" si="31"/>
        <v>0.3436364147490093</v>
      </c>
      <c r="S79" s="18">
        <f t="shared" si="38"/>
        <v>27.002283690854878</v>
      </c>
      <c r="T79" s="18">
        <f t="shared" si="39"/>
        <v>27.345920105603888</v>
      </c>
      <c r="U79" s="18">
        <f t="shared" si="40"/>
        <v>24.579109478932722</v>
      </c>
      <c r="V79" s="18">
        <f t="shared" si="41"/>
        <v>51.92502958453661</v>
      </c>
      <c r="X79" s="39">
        <f t="shared" si="42"/>
        <v>100</v>
      </c>
      <c r="Z79" s="20">
        <v>7.5617129590900001E-2</v>
      </c>
      <c r="AA79" s="53">
        <f t="shared" si="32"/>
        <v>0.57960593877881084</v>
      </c>
      <c r="AB79" s="20">
        <v>0.10930563442299999</v>
      </c>
      <c r="AC79" s="53">
        <f t="shared" si="33"/>
        <v>0.83782861365291306</v>
      </c>
      <c r="AD79" s="20">
        <v>0.14385010305500001</v>
      </c>
      <c r="AE79" s="53">
        <f t="shared" si="34"/>
        <v>1.1026122583031204</v>
      </c>
      <c r="AF79" s="20">
        <v>0</v>
      </c>
      <c r="AG79" s="48">
        <f t="shared" si="35"/>
        <v>0</v>
      </c>
    </row>
    <row r="80" spans="1:33" ht="14.5" x14ac:dyDescent="0.35">
      <c r="A80" s="19" t="s">
        <v>247</v>
      </c>
      <c r="B80" s="19" t="s">
        <v>248</v>
      </c>
      <c r="C80" s="52" t="s">
        <v>98</v>
      </c>
      <c r="D80" s="20">
        <v>1.54288</v>
      </c>
      <c r="E80" s="20">
        <v>4.84346E-3</v>
      </c>
      <c r="F80" s="20">
        <v>0</v>
      </c>
      <c r="G80" s="20">
        <v>3.0443499999999999E-3</v>
      </c>
      <c r="H80" s="20">
        <f t="shared" si="26"/>
        <v>1.5349921900000001</v>
      </c>
      <c r="I80" s="21">
        <f t="shared" si="27"/>
        <v>0.31392331224722597</v>
      </c>
      <c r="J80" s="21">
        <f t="shared" si="28"/>
        <v>0</v>
      </c>
      <c r="K80" s="21">
        <f t="shared" si="29"/>
        <v>0.19731605828061807</v>
      </c>
      <c r="L80" s="21">
        <f t="shared" si="30"/>
        <v>99.488760629472168</v>
      </c>
      <c r="M80" s="20">
        <v>0</v>
      </c>
      <c r="N80" s="20">
        <v>1.7876509009300001E-2</v>
      </c>
      <c r="O80">
        <f t="shared" si="36"/>
        <v>1.7876509009300001E-2</v>
      </c>
      <c r="P80" s="20">
        <v>7.40346255237E-3</v>
      </c>
      <c r="Q80">
        <f t="shared" si="37"/>
        <v>2.527997156167E-2</v>
      </c>
      <c r="R80" s="18">
        <f t="shared" si="31"/>
        <v>0</v>
      </c>
      <c r="S80" s="18">
        <f t="shared" si="38"/>
        <v>1.1586454558552837</v>
      </c>
      <c r="T80" s="18">
        <f t="shared" si="39"/>
        <v>1.1586454558552837</v>
      </c>
      <c r="U80" s="18">
        <f t="shared" si="40"/>
        <v>0.47984694547664108</v>
      </c>
      <c r="V80" s="18">
        <f t="shared" si="41"/>
        <v>1.6384924013319246</v>
      </c>
      <c r="X80" s="39">
        <f t="shared" si="42"/>
        <v>100.00000000000001</v>
      </c>
      <c r="Z80" s="20">
        <v>2.11853851191E-4</v>
      </c>
      <c r="AA80" s="53">
        <f t="shared" si="32"/>
        <v>1.3731064709569118E-2</v>
      </c>
      <c r="AB80" s="20">
        <v>2.11874737656E-4</v>
      </c>
      <c r="AC80" s="53">
        <f t="shared" si="33"/>
        <v>1.3732418441874934E-2</v>
      </c>
      <c r="AD80" s="20">
        <v>2.11874737656E-4</v>
      </c>
      <c r="AE80" s="53">
        <f t="shared" si="34"/>
        <v>1.3732418441874934E-2</v>
      </c>
      <c r="AF80" s="20">
        <v>0</v>
      </c>
      <c r="AG80" s="48">
        <f t="shared" si="35"/>
        <v>0</v>
      </c>
    </row>
    <row r="81" spans="1:33" ht="14.5" x14ac:dyDescent="0.35">
      <c r="A81" s="19" t="s">
        <v>249</v>
      </c>
      <c r="B81" s="19" t="s">
        <v>250</v>
      </c>
      <c r="C81" s="52" t="s">
        <v>98</v>
      </c>
      <c r="D81" s="20">
        <v>1.89069</v>
      </c>
      <c r="E81" s="20">
        <v>0.577708</v>
      </c>
      <c r="F81" s="20">
        <v>3.2229000000000001E-2</v>
      </c>
      <c r="G81" s="20">
        <v>0.123281</v>
      </c>
      <c r="H81" s="20">
        <f t="shared" si="26"/>
        <v>1.1574719999999998</v>
      </c>
      <c r="I81" s="21">
        <f t="shared" si="27"/>
        <v>30.555405698448713</v>
      </c>
      <c r="J81" s="21">
        <f t="shared" si="28"/>
        <v>1.7046157751931836</v>
      </c>
      <c r="K81" s="21">
        <f t="shared" si="29"/>
        <v>6.5204237606376498</v>
      </c>
      <c r="L81" s="21">
        <f t="shared" si="30"/>
        <v>61.219554765720439</v>
      </c>
      <c r="M81" s="20">
        <v>0</v>
      </c>
      <c r="N81" s="20">
        <v>0.54665682098000001</v>
      </c>
      <c r="O81">
        <f t="shared" si="36"/>
        <v>0.54665682098000001</v>
      </c>
      <c r="P81" s="20">
        <v>1.0418350465299999</v>
      </c>
      <c r="Q81">
        <f t="shared" si="37"/>
        <v>1.5884918675099999</v>
      </c>
      <c r="R81" s="18">
        <f t="shared" si="31"/>
        <v>0</v>
      </c>
      <c r="S81" s="18">
        <f t="shared" si="38"/>
        <v>28.91308575070477</v>
      </c>
      <c r="T81" s="18">
        <f t="shared" si="39"/>
        <v>28.91308575070477</v>
      </c>
      <c r="U81" s="18">
        <f t="shared" si="40"/>
        <v>55.103430310098425</v>
      </c>
      <c r="V81" s="18">
        <f t="shared" si="41"/>
        <v>84.016516060803198</v>
      </c>
      <c r="X81" s="39">
        <f t="shared" si="42"/>
        <v>99.999999999999986</v>
      </c>
      <c r="Z81" s="20">
        <v>1.09891116367E-3</v>
      </c>
      <c r="AA81" s="53">
        <f t="shared" si="32"/>
        <v>5.8122228586918005E-2</v>
      </c>
      <c r="AB81" s="20">
        <v>1.1012645564000001E-3</v>
      </c>
      <c r="AC81" s="53">
        <f t="shared" si="33"/>
        <v>5.8246701278369277E-2</v>
      </c>
      <c r="AD81" s="20">
        <v>1.2856974230599999E-3</v>
      </c>
      <c r="AE81" s="53">
        <f t="shared" si="34"/>
        <v>6.8001492738629807E-2</v>
      </c>
      <c r="AF81" s="20">
        <v>0</v>
      </c>
      <c r="AG81" s="48">
        <f t="shared" si="35"/>
        <v>0</v>
      </c>
    </row>
    <row r="82" spans="1:33" ht="14.5" x14ac:dyDescent="0.35">
      <c r="A82" s="19" t="s">
        <v>251</v>
      </c>
      <c r="B82" s="19" t="s">
        <v>252</v>
      </c>
      <c r="C82" s="52" t="s">
        <v>98</v>
      </c>
      <c r="D82" s="20">
        <v>0.52439100000000005</v>
      </c>
      <c r="E82" s="20">
        <v>0</v>
      </c>
      <c r="F82" s="20">
        <v>0</v>
      </c>
      <c r="G82" s="20">
        <v>7.05895E-4</v>
      </c>
      <c r="H82" s="20">
        <f t="shared" si="26"/>
        <v>0.5236851050000001</v>
      </c>
      <c r="I82" s="21">
        <f t="shared" si="27"/>
        <v>0</v>
      </c>
      <c r="J82" s="21">
        <f t="shared" si="28"/>
        <v>0</v>
      </c>
      <c r="K82" s="21">
        <f t="shared" si="29"/>
        <v>0.13461234079150861</v>
      </c>
      <c r="L82" s="21">
        <f t="shared" si="30"/>
        <v>99.865387659208508</v>
      </c>
      <c r="M82" s="20">
        <v>0</v>
      </c>
      <c r="N82" s="20">
        <v>0</v>
      </c>
      <c r="O82">
        <f t="shared" si="36"/>
        <v>0</v>
      </c>
      <c r="P82" s="20">
        <v>0</v>
      </c>
      <c r="Q82">
        <f t="shared" si="37"/>
        <v>0</v>
      </c>
      <c r="R82" s="18">
        <f t="shared" si="31"/>
        <v>0</v>
      </c>
      <c r="S82" s="18">
        <f t="shared" si="38"/>
        <v>0</v>
      </c>
      <c r="T82" s="18">
        <f t="shared" si="39"/>
        <v>0</v>
      </c>
      <c r="U82" s="18">
        <f t="shared" si="40"/>
        <v>0</v>
      </c>
      <c r="V82" s="18">
        <f t="shared" si="41"/>
        <v>0</v>
      </c>
      <c r="X82" s="39">
        <f t="shared" si="42"/>
        <v>100.00000000000001</v>
      </c>
      <c r="Z82" s="20">
        <v>1.47835935774E-3</v>
      </c>
      <c r="AA82" s="53">
        <f t="shared" si="32"/>
        <v>0.28191928498772861</v>
      </c>
      <c r="AB82" s="20">
        <v>2.3127927684900001E-3</v>
      </c>
      <c r="AC82" s="53">
        <f t="shared" si="33"/>
        <v>0.44104356643992743</v>
      </c>
      <c r="AD82" s="20">
        <v>2.4424985835E-3</v>
      </c>
      <c r="AE82" s="53">
        <f t="shared" si="34"/>
        <v>0.4657781280571176</v>
      </c>
      <c r="AF82" s="20">
        <v>0</v>
      </c>
      <c r="AG82" s="48">
        <f t="shared" si="35"/>
        <v>0</v>
      </c>
    </row>
    <row r="83" spans="1:33" ht="14.5" x14ac:dyDescent="0.35">
      <c r="A83" s="19" t="s">
        <v>253</v>
      </c>
      <c r="B83" s="19" t="s">
        <v>254</v>
      </c>
      <c r="C83" s="52" t="s">
        <v>98</v>
      </c>
      <c r="D83" s="20">
        <v>0.38292100000000001</v>
      </c>
      <c r="E83" s="20">
        <v>0</v>
      </c>
      <c r="F83" s="20">
        <v>0</v>
      </c>
      <c r="G83" s="20">
        <v>0</v>
      </c>
      <c r="H83" s="20">
        <f t="shared" si="26"/>
        <v>0.38292100000000001</v>
      </c>
      <c r="I83" s="21">
        <f t="shared" si="27"/>
        <v>0</v>
      </c>
      <c r="J83" s="21">
        <f t="shared" si="28"/>
        <v>0</v>
      </c>
      <c r="K83" s="21">
        <f t="shared" si="29"/>
        <v>0</v>
      </c>
      <c r="L83" s="21">
        <f t="shared" si="30"/>
        <v>100</v>
      </c>
      <c r="M83" s="20">
        <v>0</v>
      </c>
      <c r="N83" s="20">
        <v>0</v>
      </c>
      <c r="O83">
        <f t="shared" si="36"/>
        <v>0</v>
      </c>
      <c r="P83" s="20">
        <v>0</v>
      </c>
      <c r="Q83">
        <f t="shared" si="37"/>
        <v>0</v>
      </c>
      <c r="R83" s="18">
        <f t="shared" si="31"/>
        <v>0</v>
      </c>
      <c r="S83" s="18">
        <f t="shared" si="38"/>
        <v>0</v>
      </c>
      <c r="T83" s="18">
        <f t="shared" si="39"/>
        <v>0</v>
      </c>
      <c r="U83" s="18">
        <f t="shared" si="40"/>
        <v>0</v>
      </c>
      <c r="V83" s="18">
        <f t="shared" si="41"/>
        <v>0</v>
      </c>
      <c r="X83" s="39">
        <f t="shared" si="42"/>
        <v>100</v>
      </c>
      <c r="Z83" s="20">
        <v>0</v>
      </c>
      <c r="AA83" s="53">
        <f t="shared" si="32"/>
        <v>0</v>
      </c>
      <c r="AB83" s="20">
        <v>0</v>
      </c>
      <c r="AC83" s="53">
        <f t="shared" si="33"/>
        <v>0</v>
      </c>
      <c r="AD83" s="20">
        <v>0</v>
      </c>
      <c r="AE83" s="53">
        <f t="shared" si="34"/>
        <v>0</v>
      </c>
      <c r="AF83" s="20">
        <v>0</v>
      </c>
      <c r="AG83" s="48">
        <f t="shared" si="35"/>
        <v>0</v>
      </c>
    </row>
    <row r="84" spans="1:33" ht="14.5" x14ac:dyDescent="0.35">
      <c r="A84" s="19" t="s">
        <v>255</v>
      </c>
      <c r="B84" s="19" t="s">
        <v>256</v>
      </c>
      <c r="C84" s="52" t="s">
        <v>98</v>
      </c>
      <c r="D84" s="20">
        <v>2.9695299999999998</v>
      </c>
      <c r="E84" s="20">
        <v>0.93220700000000001</v>
      </c>
      <c r="F84" s="20">
        <v>1.07724E-2</v>
      </c>
      <c r="G84" s="20">
        <v>8.1370600000000001E-2</v>
      </c>
      <c r="H84" s="20">
        <f t="shared" si="26"/>
        <v>1.9451799999999997</v>
      </c>
      <c r="I84" s="21">
        <f t="shared" si="27"/>
        <v>31.392408899724877</v>
      </c>
      <c r="J84" s="21">
        <f t="shared" si="28"/>
        <v>0.36276447788033794</v>
      </c>
      <c r="K84" s="21">
        <f t="shared" si="29"/>
        <v>2.7401844736372425</v>
      </c>
      <c r="L84" s="21">
        <f t="shared" si="30"/>
        <v>65.50464214875754</v>
      </c>
      <c r="M84" s="20">
        <v>7.5796678149800002E-3</v>
      </c>
      <c r="N84" s="20">
        <v>2.9885349980100001E-5</v>
      </c>
      <c r="O84">
        <f t="shared" si="36"/>
        <v>7.6095531649601001E-3</v>
      </c>
      <c r="P84" s="20">
        <v>1.7190838077099999</v>
      </c>
      <c r="Q84">
        <f t="shared" si="37"/>
        <v>1.7266933608749599</v>
      </c>
      <c r="R84" s="18">
        <f t="shared" si="31"/>
        <v>0.25524806332921374</v>
      </c>
      <c r="S84" s="18">
        <f t="shared" si="38"/>
        <v>1.0064000020238895E-3</v>
      </c>
      <c r="T84" s="18">
        <f t="shared" si="39"/>
        <v>0.25625446333123764</v>
      </c>
      <c r="U84" s="18">
        <f t="shared" si="40"/>
        <v>57.890770852963271</v>
      </c>
      <c r="V84" s="18">
        <f t="shared" si="41"/>
        <v>58.147025316294496</v>
      </c>
      <c r="X84" s="39">
        <f t="shared" si="42"/>
        <v>100</v>
      </c>
      <c r="Z84" s="20">
        <v>9.0698180461500008E-3</v>
      </c>
      <c r="AA84" s="53">
        <f t="shared" si="32"/>
        <v>0.30542941294245224</v>
      </c>
      <c r="AB84" s="20">
        <v>1.7717167452299998E-2</v>
      </c>
      <c r="AC84" s="53">
        <f t="shared" si="33"/>
        <v>0.59663204117486601</v>
      </c>
      <c r="AD84" s="20">
        <v>5.5876378403300002E-2</v>
      </c>
      <c r="AE84" s="53">
        <f t="shared" si="34"/>
        <v>1.8816573128845309</v>
      </c>
      <c r="AF84" s="20">
        <v>0</v>
      </c>
      <c r="AG84" s="48">
        <f t="shared" si="35"/>
        <v>0</v>
      </c>
    </row>
    <row r="85" spans="1:33" ht="14.5" x14ac:dyDescent="0.35">
      <c r="A85" s="19" t="s">
        <v>257</v>
      </c>
      <c r="B85" s="19" t="s">
        <v>256</v>
      </c>
      <c r="C85" s="52" t="s">
        <v>98</v>
      </c>
      <c r="D85" s="20">
        <v>6.39032</v>
      </c>
      <c r="E85" s="20">
        <v>2.0596899999999998</v>
      </c>
      <c r="F85" s="20">
        <v>0</v>
      </c>
      <c r="G85" s="20">
        <v>0.29281000000000001</v>
      </c>
      <c r="H85" s="20">
        <f t="shared" si="26"/>
        <v>4.03782</v>
      </c>
      <c r="I85" s="21">
        <f t="shared" si="27"/>
        <v>32.231406251956081</v>
      </c>
      <c r="J85" s="21">
        <f t="shared" si="28"/>
        <v>0</v>
      </c>
      <c r="K85" s="21">
        <f t="shared" si="29"/>
        <v>4.5820866560673021</v>
      </c>
      <c r="L85" s="21">
        <f t="shared" si="30"/>
        <v>63.186507091976615</v>
      </c>
      <c r="M85" s="20">
        <v>1.99212038684E-2</v>
      </c>
      <c r="N85" s="20">
        <v>4.0292245524E-2</v>
      </c>
      <c r="O85">
        <f t="shared" si="36"/>
        <v>6.0213449392400004E-2</v>
      </c>
      <c r="P85" s="20">
        <v>3.1029845006799999</v>
      </c>
      <c r="Q85">
        <f t="shared" si="37"/>
        <v>3.1631979500723997</v>
      </c>
      <c r="R85" s="18">
        <f t="shared" si="31"/>
        <v>0.31174031767423227</v>
      </c>
      <c r="S85" s="18">
        <f t="shared" si="38"/>
        <v>0.63051999780918633</v>
      </c>
      <c r="T85" s="18">
        <f t="shared" si="39"/>
        <v>0.94226031548341871</v>
      </c>
      <c r="U85" s="18">
        <f t="shared" si="40"/>
        <v>48.557576157062556</v>
      </c>
      <c r="V85" s="18">
        <f t="shared" si="41"/>
        <v>49.499836472545972</v>
      </c>
      <c r="X85" s="39">
        <f t="shared" si="42"/>
        <v>100</v>
      </c>
      <c r="Z85" s="20">
        <v>2.3744076767400001E-2</v>
      </c>
      <c r="AA85" s="53">
        <f t="shared" si="32"/>
        <v>0.37156318881370576</v>
      </c>
      <c r="AB85" s="20">
        <v>4.9300097235799999E-2</v>
      </c>
      <c r="AC85" s="53">
        <f t="shared" si="33"/>
        <v>0.77148088414664673</v>
      </c>
      <c r="AD85" s="20">
        <v>7.3063282329100004E-2</v>
      </c>
      <c r="AE85" s="53">
        <f t="shared" si="34"/>
        <v>1.1433430928200781</v>
      </c>
      <c r="AF85" s="20">
        <v>0</v>
      </c>
      <c r="AG85" s="48">
        <f t="shared" si="35"/>
        <v>0</v>
      </c>
    </row>
    <row r="86" spans="1:33" ht="14.5" x14ac:dyDescent="0.35">
      <c r="A86" s="19" t="s">
        <v>258</v>
      </c>
      <c r="B86" s="19" t="s">
        <v>259</v>
      </c>
      <c r="C86" s="52" t="s">
        <v>98</v>
      </c>
      <c r="D86" s="20">
        <v>4.6312100000000003</v>
      </c>
      <c r="E86" s="20">
        <v>1.6831199999999999</v>
      </c>
      <c r="F86" s="20">
        <v>0.285883</v>
      </c>
      <c r="G86" s="20">
        <v>0.70196099999999995</v>
      </c>
      <c r="H86" s="20">
        <f t="shared" si="26"/>
        <v>1.9602460000000006</v>
      </c>
      <c r="I86" s="21">
        <f t="shared" si="27"/>
        <v>36.342985958313264</v>
      </c>
      <c r="J86" s="21">
        <f t="shared" si="28"/>
        <v>6.1729655964639907</v>
      </c>
      <c r="K86" s="21">
        <f t="shared" si="29"/>
        <v>15.157183543825479</v>
      </c>
      <c r="L86" s="21">
        <f t="shared" si="30"/>
        <v>42.326864901397272</v>
      </c>
      <c r="M86" s="20">
        <v>1.12E-2</v>
      </c>
      <c r="N86" s="20">
        <v>0.17319999999999999</v>
      </c>
      <c r="O86">
        <f t="shared" si="36"/>
        <v>0.18439999999999998</v>
      </c>
      <c r="P86" s="20">
        <v>2.5266219687799998</v>
      </c>
      <c r="Q86">
        <f t="shared" si="37"/>
        <v>2.7110219687799999</v>
      </c>
      <c r="R86" s="18">
        <f t="shared" si="31"/>
        <v>0.24183744636930735</v>
      </c>
      <c r="S86" s="18">
        <f t="shared" si="38"/>
        <v>3.7398433670682172</v>
      </c>
      <c r="T86" s="18">
        <f t="shared" si="39"/>
        <v>3.9816808134375243</v>
      </c>
      <c r="U86" s="18">
        <f t="shared" si="40"/>
        <v>54.556411149138114</v>
      </c>
      <c r="V86" s="18">
        <f t="shared" si="41"/>
        <v>58.538091962575642</v>
      </c>
      <c r="X86" s="39">
        <f t="shared" si="42"/>
        <v>100</v>
      </c>
      <c r="Z86" s="20">
        <v>0</v>
      </c>
      <c r="AA86" s="53">
        <f t="shared" si="32"/>
        <v>0</v>
      </c>
      <c r="AB86" s="20">
        <v>0</v>
      </c>
      <c r="AC86" s="53">
        <f t="shared" si="33"/>
        <v>0</v>
      </c>
      <c r="AD86" s="20">
        <v>0</v>
      </c>
      <c r="AE86" s="53">
        <f t="shared" si="34"/>
        <v>0</v>
      </c>
      <c r="AF86" s="20">
        <v>0</v>
      </c>
      <c r="AG86" s="48">
        <f t="shared" si="35"/>
        <v>0</v>
      </c>
    </row>
    <row r="87" spans="1:33" ht="14.5" x14ac:dyDescent="0.35">
      <c r="A87" s="19" t="s">
        <v>260</v>
      </c>
      <c r="B87" s="19" t="s">
        <v>261</v>
      </c>
      <c r="C87" s="52" t="s">
        <v>98</v>
      </c>
      <c r="D87" s="20">
        <v>0.21953500000000001</v>
      </c>
      <c r="E87" s="20">
        <v>0</v>
      </c>
      <c r="F87" s="20">
        <v>0</v>
      </c>
      <c r="G87" s="20">
        <v>0</v>
      </c>
      <c r="H87" s="20">
        <f t="shared" si="26"/>
        <v>0.21953500000000001</v>
      </c>
      <c r="I87" s="21">
        <f t="shared" si="27"/>
        <v>0</v>
      </c>
      <c r="J87" s="21">
        <f t="shared" si="28"/>
        <v>0</v>
      </c>
      <c r="K87" s="21">
        <f t="shared" si="29"/>
        <v>0</v>
      </c>
      <c r="L87" s="21">
        <f t="shared" si="30"/>
        <v>100</v>
      </c>
      <c r="M87" s="20">
        <v>0</v>
      </c>
      <c r="N87" s="20">
        <v>0</v>
      </c>
      <c r="O87">
        <f t="shared" si="36"/>
        <v>0</v>
      </c>
      <c r="P87" s="20">
        <v>0</v>
      </c>
      <c r="Q87">
        <f t="shared" si="37"/>
        <v>0</v>
      </c>
      <c r="R87" s="18">
        <f t="shared" si="31"/>
        <v>0</v>
      </c>
      <c r="S87" s="18">
        <f t="shared" si="38"/>
        <v>0</v>
      </c>
      <c r="T87" s="18">
        <f t="shared" si="39"/>
        <v>0</v>
      </c>
      <c r="U87" s="18">
        <f t="shared" si="40"/>
        <v>0</v>
      </c>
      <c r="V87" s="18">
        <f t="shared" si="41"/>
        <v>0</v>
      </c>
      <c r="X87" s="39">
        <f t="shared" si="42"/>
        <v>100</v>
      </c>
      <c r="Z87" s="20">
        <v>0</v>
      </c>
      <c r="AA87" s="53">
        <f t="shared" si="32"/>
        <v>0</v>
      </c>
      <c r="AB87" s="20">
        <v>0</v>
      </c>
      <c r="AC87" s="53">
        <f t="shared" si="33"/>
        <v>0</v>
      </c>
      <c r="AD87" s="20">
        <v>0</v>
      </c>
      <c r="AE87" s="53">
        <f t="shared" si="34"/>
        <v>0</v>
      </c>
      <c r="AF87" s="20">
        <v>0</v>
      </c>
      <c r="AG87" s="48">
        <f t="shared" si="35"/>
        <v>0</v>
      </c>
    </row>
    <row r="88" spans="1:33" ht="14.5" x14ac:dyDescent="0.35">
      <c r="A88" s="19" t="s">
        <v>262</v>
      </c>
      <c r="B88" s="19" t="s">
        <v>263</v>
      </c>
      <c r="C88" s="52" t="s">
        <v>98</v>
      </c>
      <c r="D88" s="20">
        <v>46.4131</v>
      </c>
      <c r="E88" s="20">
        <v>0</v>
      </c>
      <c r="F88" s="20">
        <v>3.4641900000000003E-2</v>
      </c>
      <c r="G88" s="20">
        <v>8.9204099999999995E-2</v>
      </c>
      <c r="H88" s="20">
        <f t="shared" si="26"/>
        <v>46.289254</v>
      </c>
      <c r="I88" s="21">
        <f t="shared" si="27"/>
        <v>0</v>
      </c>
      <c r="J88" s="21">
        <f t="shared" si="28"/>
        <v>7.463819481999695E-2</v>
      </c>
      <c r="K88" s="21">
        <f t="shared" si="29"/>
        <v>0.19219595329766809</v>
      </c>
      <c r="L88" s="21">
        <f t="shared" si="30"/>
        <v>99.733165851882333</v>
      </c>
      <c r="M88" s="20">
        <v>0.12959999999999999</v>
      </c>
      <c r="N88" s="20">
        <v>1.5544500102300001</v>
      </c>
      <c r="O88">
        <f t="shared" si="36"/>
        <v>1.68405001023</v>
      </c>
      <c r="P88" s="20">
        <v>5.2760799624599999</v>
      </c>
      <c r="Q88">
        <f t="shared" si="37"/>
        <v>6.9601299726899999</v>
      </c>
      <c r="R88" s="18">
        <f t="shared" si="31"/>
        <v>0.27923151006935537</v>
      </c>
      <c r="S88" s="18">
        <f t="shared" si="38"/>
        <v>3.3491622197827766</v>
      </c>
      <c r="T88" s="18">
        <f t="shared" si="39"/>
        <v>3.628393729852132</v>
      </c>
      <c r="U88" s="18">
        <f t="shared" si="40"/>
        <v>11.367652586144859</v>
      </c>
      <c r="V88" s="18">
        <f t="shared" si="41"/>
        <v>14.996046315996992</v>
      </c>
      <c r="X88" s="39">
        <f t="shared" si="42"/>
        <v>100</v>
      </c>
      <c r="Z88" s="20">
        <v>0.94934592189900002</v>
      </c>
      <c r="AA88" s="53">
        <f t="shared" si="32"/>
        <v>2.0454266616515597</v>
      </c>
      <c r="AB88" s="20">
        <v>2.0832854367000002</v>
      </c>
      <c r="AC88" s="53">
        <f t="shared" si="33"/>
        <v>4.4885720555188087</v>
      </c>
      <c r="AD88" s="20">
        <v>2.4640862032499999</v>
      </c>
      <c r="AE88" s="53">
        <f t="shared" si="34"/>
        <v>5.3090317243407572</v>
      </c>
      <c r="AF88" s="20">
        <v>0</v>
      </c>
      <c r="AG88" s="48">
        <f t="shared" si="35"/>
        <v>0</v>
      </c>
    </row>
    <row r="89" spans="1:33" ht="14.5" x14ac:dyDescent="0.35">
      <c r="A89" s="19" t="s">
        <v>264</v>
      </c>
      <c r="B89" s="19" t="s">
        <v>265</v>
      </c>
      <c r="C89" s="52" t="s">
        <v>98</v>
      </c>
      <c r="D89" s="20">
        <v>0.84264700000000003</v>
      </c>
      <c r="E89" s="20">
        <v>0</v>
      </c>
      <c r="F89" s="20">
        <v>0</v>
      </c>
      <c r="G89" s="20">
        <v>0</v>
      </c>
      <c r="H89" s="20">
        <f t="shared" si="26"/>
        <v>0.84264700000000003</v>
      </c>
      <c r="I89" s="21">
        <f t="shared" si="27"/>
        <v>0</v>
      </c>
      <c r="J89" s="21">
        <f t="shared" si="28"/>
        <v>0</v>
      </c>
      <c r="K89" s="21">
        <f t="shared" si="29"/>
        <v>0</v>
      </c>
      <c r="L89" s="21">
        <f t="shared" si="30"/>
        <v>100</v>
      </c>
      <c r="M89" s="20">
        <v>0</v>
      </c>
      <c r="N89" s="20">
        <v>0</v>
      </c>
      <c r="O89">
        <f t="shared" si="36"/>
        <v>0</v>
      </c>
      <c r="P89" s="20">
        <v>3.8213979868900003E-2</v>
      </c>
      <c r="Q89">
        <f t="shared" si="37"/>
        <v>3.8213979868900003E-2</v>
      </c>
      <c r="R89" s="18">
        <f t="shared" si="31"/>
        <v>0</v>
      </c>
      <c r="S89" s="18">
        <f t="shared" si="38"/>
        <v>0</v>
      </c>
      <c r="T89" s="18">
        <f t="shared" si="39"/>
        <v>0</v>
      </c>
      <c r="U89" s="18">
        <f t="shared" si="40"/>
        <v>4.534992691945738</v>
      </c>
      <c r="V89" s="18">
        <f t="shared" si="41"/>
        <v>4.534992691945738</v>
      </c>
      <c r="X89" s="39">
        <f t="shared" si="42"/>
        <v>100</v>
      </c>
      <c r="Z89" s="20">
        <v>0</v>
      </c>
      <c r="AA89" s="53">
        <f t="shared" si="32"/>
        <v>0</v>
      </c>
      <c r="AB89" s="20">
        <v>0</v>
      </c>
      <c r="AC89" s="53">
        <f t="shared" si="33"/>
        <v>0</v>
      </c>
      <c r="AD89" s="20">
        <v>0</v>
      </c>
      <c r="AE89" s="53">
        <f t="shared" si="34"/>
        <v>0</v>
      </c>
      <c r="AF89" s="20">
        <v>0</v>
      </c>
      <c r="AG89" s="48">
        <f t="shared" si="35"/>
        <v>0</v>
      </c>
    </row>
    <row r="90" spans="1:33" ht="14.5" x14ac:dyDescent="0.35">
      <c r="A90" s="19" t="s">
        <v>266</v>
      </c>
      <c r="B90" s="19" t="s">
        <v>267</v>
      </c>
      <c r="C90" s="52" t="s">
        <v>98</v>
      </c>
      <c r="D90" s="20">
        <v>3.2444099999999998</v>
      </c>
      <c r="E90" s="20">
        <v>0</v>
      </c>
      <c r="F90" s="20">
        <v>0</v>
      </c>
      <c r="G90" s="20">
        <v>0</v>
      </c>
      <c r="H90" s="20">
        <f t="shared" si="26"/>
        <v>3.2444099999999998</v>
      </c>
      <c r="I90" s="21">
        <f t="shared" si="27"/>
        <v>0</v>
      </c>
      <c r="J90" s="21">
        <f t="shared" si="28"/>
        <v>0</v>
      </c>
      <c r="K90" s="21">
        <f t="shared" si="29"/>
        <v>0</v>
      </c>
      <c r="L90" s="21">
        <f t="shared" si="30"/>
        <v>100</v>
      </c>
      <c r="M90" s="20">
        <v>0</v>
      </c>
      <c r="N90" s="20">
        <v>0</v>
      </c>
      <c r="O90">
        <f t="shared" si="36"/>
        <v>0</v>
      </c>
      <c r="P90" s="20">
        <v>4.1205900009699996E-3</v>
      </c>
      <c r="Q90">
        <f t="shared" si="37"/>
        <v>4.1205900009699996E-3</v>
      </c>
      <c r="R90" s="18">
        <f t="shared" si="31"/>
        <v>0</v>
      </c>
      <c r="S90" s="18">
        <f t="shared" si="38"/>
        <v>0</v>
      </c>
      <c r="T90" s="18">
        <f t="shared" si="39"/>
        <v>0</v>
      </c>
      <c r="U90" s="18">
        <f t="shared" si="40"/>
        <v>0.12700583468088189</v>
      </c>
      <c r="V90" s="18">
        <f t="shared" si="41"/>
        <v>0.12700583468088189</v>
      </c>
      <c r="X90" s="39">
        <f t="shared" si="42"/>
        <v>100</v>
      </c>
      <c r="Z90" s="20">
        <v>0</v>
      </c>
      <c r="AA90" s="53">
        <f t="shared" si="32"/>
        <v>0</v>
      </c>
      <c r="AB90" s="20">
        <v>0</v>
      </c>
      <c r="AC90" s="53">
        <f t="shared" si="33"/>
        <v>0</v>
      </c>
      <c r="AD90" s="20">
        <v>0</v>
      </c>
      <c r="AE90" s="53">
        <f t="shared" si="34"/>
        <v>0</v>
      </c>
      <c r="AF90" s="20">
        <v>0</v>
      </c>
      <c r="AG90" s="48">
        <f t="shared" si="35"/>
        <v>0</v>
      </c>
    </row>
    <row r="91" spans="1:33" ht="14.5" x14ac:dyDescent="0.35">
      <c r="A91" s="19" t="s">
        <v>268</v>
      </c>
      <c r="B91" s="19" t="s">
        <v>269</v>
      </c>
      <c r="C91" s="52" t="s">
        <v>98</v>
      </c>
      <c r="D91" s="20">
        <v>5.1019399999999999</v>
      </c>
      <c r="E91" s="20">
        <v>0</v>
      </c>
      <c r="F91" s="20">
        <v>0</v>
      </c>
      <c r="G91" s="20">
        <v>0</v>
      </c>
      <c r="H91" s="20">
        <f t="shared" si="26"/>
        <v>5.1019399999999999</v>
      </c>
      <c r="I91" s="21">
        <f t="shared" si="27"/>
        <v>0</v>
      </c>
      <c r="J91" s="21">
        <f t="shared" si="28"/>
        <v>0</v>
      </c>
      <c r="K91" s="21">
        <f t="shared" si="29"/>
        <v>0</v>
      </c>
      <c r="L91" s="21">
        <f t="shared" si="30"/>
        <v>100</v>
      </c>
      <c r="M91" s="20">
        <v>7.9047000002099993E-3</v>
      </c>
      <c r="N91" s="20">
        <v>2.9170952361000001E-2</v>
      </c>
      <c r="O91">
        <f t="shared" si="36"/>
        <v>3.707565236121E-2</v>
      </c>
      <c r="P91" s="20">
        <v>0.301606852157</v>
      </c>
      <c r="Q91">
        <f t="shared" si="37"/>
        <v>0.33868250451821003</v>
      </c>
      <c r="R91" s="18">
        <f t="shared" si="31"/>
        <v>0.15493518152330288</v>
      </c>
      <c r="S91" s="18">
        <f t="shared" si="38"/>
        <v>0.57176196429201442</v>
      </c>
      <c r="T91" s="18">
        <f t="shared" si="39"/>
        <v>0.7266971458153173</v>
      </c>
      <c r="U91" s="18">
        <f t="shared" si="40"/>
        <v>5.911611115712847</v>
      </c>
      <c r="V91" s="18">
        <f t="shared" si="41"/>
        <v>6.6383082615281639</v>
      </c>
      <c r="X91" s="39">
        <f t="shared" si="42"/>
        <v>100</v>
      </c>
      <c r="Z91" s="20">
        <v>0</v>
      </c>
      <c r="AA91" s="53">
        <f t="shared" si="32"/>
        <v>0</v>
      </c>
      <c r="AB91" s="20">
        <v>0</v>
      </c>
      <c r="AC91" s="53">
        <f t="shared" si="33"/>
        <v>0</v>
      </c>
      <c r="AD91" s="20">
        <v>0</v>
      </c>
      <c r="AE91" s="53">
        <f t="shared" si="34"/>
        <v>0</v>
      </c>
      <c r="AF91" s="20">
        <v>0</v>
      </c>
      <c r="AG91" s="48">
        <f t="shared" si="35"/>
        <v>0</v>
      </c>
    </row>
    <row r="92" spans="1:33" ht="14.5" x14ac:dyDescent="0.35">
      <c r="A92" s="19" t="s">
        <v>270</v>
      </c>
      <c r="B92" s="19" t="s">
        <v>271</v>
      </c>
      <c r="C92" s="52" t="s">
        <v>98</v>
      </c>
      <c r="D92" s="20">
        <v>14.9137</v>
      </c>
      <c r="E92" s="20">
        <v>0</v>
      </c>
      <c r="F92" s="20">
        <v>0</v>
      </c>
      <c r="G92" s="20">
        <v>0</v>
      </c>
      <c r="H92" s="20">
        <f t="shared" si="26"/>
        <v>14.9137</v>
      </c>
      <c r="I92" s="21">
        <f t="shared" si="27"/>
        <v>0</v>
      </c>
      <c r="J92" s="21">
        <f t="shared" si="28"/>
        <v>0</v>
      </c>
      <c r="K92" s="21">
        <f t="shared" si="29"/>
        <v>0</v>
      </c>
      <c r="L92" s="21">
        <f t="shared" si="30"/>
        <v>100</v>
      </c>
      <c r="M92" s="20">
        <v>7.6316989031099999E-2</v>
      </c>
      <c r="N92" s="20">
        <v>0.22373080161299999</v>
      </c>
      <c r="O92">
        <f t="shared" si="36"/>
        <v>0.30004779064409998</v>
      </c>
      <c r="P92" s="20">
        <v>0.74139674425799995</v>
      </c>
      <c r="Q92">
        <f t="shared" si="37"/>
        <v>1.0414445349021</v>
      </c>
      <c r="R92" s="18">
        <f t="shared" si="31"/>
        <v>0.51172404588465636</v>
      </c>
      <c r="S92" s="18">
        <f t="shared" si="38"/>
        <v>1.5001696534930968</v>
      </c>
      <c r="T92" s="18">
        <f t="shared" si="39"/>
        <v>2.0118936993777532</v>
      </c>
      <c r="U92" s="18">
        <f t="shared" si="40"/>
        <v>4.9712461981801965</v>
      </c>
      <c r="V92" s="18">
        <f t="shared" si="41"/>
        <v>6.9831398975579493</v>
      </c>
      <c r="X92" s="39">
        <f t="shared" si="42"/>
        <v>100</v>
      </c>
      <c r="Z92" s="20">
        <v>0.14197138731100001</v>
      </c>
      <c r="AA92" s="53">
        <f t="shared" si="32"/>
        <v>0.95195281728209635</v>
      </c>
      <c r="AB92" s="20">
        <v>0.17588801019399999</v>
      </c>
      <c r="AC92" s="53">
        <f t="shared" si="33"/>
        <v>1.1793720551841593</v>
      </c>
      <c r="AD92" s="20">
        <v>0.202436949551</v>
      </c>
      <c r="AE92" s="53">
        <f t="shared" si="34"/>
        <v>1.3573891760663015</v>
      </c>
      <c r="AF92" s="20">
        <v>0</v>
      </c>
      <c r="AG92" s="48">
        <f t="shared" si="35"/>
        <v>0</v>
      </c>
    </row>
    <row r="93" spans="1:33" ht="14.5" x14ac:dyDescent="0.35">
      <c r="A93" s="19" t="s">
        <v>272</v>
      </c>
      <c r="B93" s="19" t="s">
        <v>273</v>
      </c>
      <c r="C93" s="52" t="s">
        <v>98</v>
      </c>
      <c r="D93" s="20">
        <v>3.41248</v>
      </c>
      <c r="E93" s="20">
        <v>0</v>
      </c>
      <c r="F93" s="20">
        <v>0</v>
      </c>
      <c r="G93" s="20">
        <v>0</v>
      </c>
      <c r="H93" s="20">
        <f t="shared" si="26"/>
        <v>3.41248</v>
      </c>
      <c r="I93" s="21">
        <f t="shared" si="27"/>
        <v>0</v>
      </c>
      <c r="J93" s="21">
        <f t="shared" si="28"/>
        <v>0</v>
      </c>
      <c r="K93" s="21">
        <f t="shared" si="29"/>
        <v>0</v>
      </c>
      <c r="L93" s="21">
        <f t="shared" si="30"/>
        <v>100</v>
      </c>
      <c r="M93" s="20">
        <v>5.4495299999799997E-2</v>
      </c>
      <c r="N93" s="20">
        <v>4.9412617403999999E-2</v>
      </c>
      <c r="O93">
        <f t="shared" si="36"/>
        <v>0.1039079174038</v>
      </c>
      <c r="P93" s="20">
        <v>6.1359619212599997E-2</v>
      </c>
      <c r="Q93">
        <f t="shared" si="37"/>
        <v>0.16526753661639998</v>
      </c>
      <c r="R93" s="18">
        <f t="shared" si="31"/>
        <v>1.5969412274885126</v>
      </c>
      <c r="S93" s="18">
        <f t="shared" si="38"/>
        <v>1.4479972748265191</v>
      </c>
      <c r="T93" s="18">
        <f t="shared" si="39"/>
        <v>3.0449385023150319</v>
      </c>
      <c r="U93" s="18">
        <f t="shared" si="40"/>
        <v>1.7980946177735841</v>
      </c>
      <c r="V93" s="18">
        <f t="shared" si="41"/>
        <v>4.8430331200886156</v>
      </c>
      <c r="X93" s="39">
        <f t="shared" si="42"/>
        <v>100</v>
      </c>
      <c r="Z93" s="20">
        <v>0</v>
      </c>
      <c r="AA93" s="53">
        <f t="shared" si="32"/>
        <v>0</v>
      </c>
      <c r="AB93" s="20">
        <v>0</v>
      </c>
      <c r="AC93" s="53">
        <f t="shared" si="33"/>
        <v>0</v>
      </c>
      <c r="AD93" s="20">
        <v>0</v>
      </c>
      <c r="AE93" s="53">
        <f t="shared" si="34"/>
        <v>0</v>
      </c>
      <c r="AF93" s="20">
        <v>0</v>
      </c>
      <c r="AG93" s="48">
        <f t="shared" si="35"/>
        <v>0</v>
      </c>
    </row>
    <row r="94" spans="1:33" ht="14.5" x14ac:dyDescent="0.35">
      <c r="A94" s="19" t="s">
        <v>274</v>
      </c>
      <c r="B94" s="19" t="s">
        <v>1490</v>
      </c>
      <c r="C94" s="52" t="s">
        <v>98</v>
      </c>
      <c r="D94" s="20">
        <v>5.9864600000000001</v>
      </c>
      <c r="E94" s="20">
        <v>0</v>
      </c>
      <c r="F94" s="20">
        <v>0</v>
      </c>
      <c r="G94" s="20">
        <v>0</v>
      </c>
      <c r="H94" s="20">
        <f t="shared" si="26"/>
        <v>5.9864600000000001</v>
      </c>
      <c r="I94" s="21">
        <f t="shared" si="27"/>
        <v>0</v>
      </c>
      <c r="J94" s="21">
        <f t="shared" si="28"/>
        <v>0</v>
      </c>
      <c r="K94" s="21">
        <f t="shared" si="29"/>
        <v>0</v>
      </c>
      <c r="L94" s="21">
        <f t="shared" si="30"/>
        <v>100</v>
      </c>
      <c r="M94" s="20">
        <v>1.0800000000000001E-2</v>
      </c>
      <c r="N94" s="20">
        <v>4.0000000000000001E-3</v>
      </c>
      <c r="O94">
        <f t="shared" si="36"/>
        <v>1.4800000000000001E-2</v>
      </c>
      <c r="P94" s="20">
        <v>1.9199999999999998E-2</v>
      </c>
      <c r="Q94">
        <f t="shared" si="37"/>
        <v>3.4000000000000002E-2</v>
      </c>
      <c r="R94" s="18">
        <f t="shared" si="31"/>
        <v>0.18040711873127024</v>
      </c>
      <c r="S94" s="18">
        <f t="shared" si="38"/>
        <v>6.6817451381951942E-2</v>
      </c>
      <c r="T94" s="18">
        <f t="shared" si="39"/>
        <v>0.24722457011322219</v>
      </c>
      <c r="U94" s="18">
        <f t="shared" si="40"/>
        <v>0.32072376663336927</v>
      </c>
      <c r="V94" s="18">
        <f t="shared" si="41"/>
        <v>0.56794833674659151</v>
      </c>
      <c r="X94" s="39">
        <f t="shared" si="42"/>
        <v>100</v>
      </c>
      <c r="Z94" s="20">
        <v>6.6699833634199998E-3</v>
      </c>
      <c r="AA94" s="53">
        <f t="shared" si="32"/>
        <v>0.11141782227593602</v>
      </c>
      <c r="AB94" s="20">
        <v>7.5601324085300004E-3</v>
      </c>
      <c r="AC94" s="53">
        <f t="shared" si="33"/>
        <v>0.12628719491201812</v>
      </c>
      <c r="AD94" s="20">
        <v>7.8410672950899995E-3</v>
      </c>
      <c r="AE94" s="53">
        <f t="shared" si="34"/>
        <v>0.13098003319307236</v>
      </c>
      <c r="AF94" s="20">
        <v>0</v>
      </c>
      <c r="AG94" s="48">
        <f t="shared" si="35"/>
        <v>0</v>
      </c>
    </row>
    <row r="95" spans="1:33" ht="14.5" x14ac:dyDescent="0.35">
      <c r="A95" s="19" t="s">
        <v>275</v>
      </c>
      <c r="B95" s="19" t="s">
        <v>276</v>
      </c>
      <c r="C95" s="52" t="s">
        <v>98</v>
      </c>
      <c r="D95" s="20">
        <v>1.4028799999999999</v>
      </c>
      <c r="E95" s="20">
        <v>0</v>
      </c>
      <c r="F95" s="20">
        <v>0</v>
      </c>
      <c r="G95" s="20">
        <v>0</v>
      </c>
      <c r="H95" s="20">
        <f t="shared" si="26"/>
        <v>1.4028799999999999</v>
      </c>
      <c r="I95" s="21">
        <f t="shared" si="27"/>
        <v>0</v>
      </c>
      <c r="J95" s="21">
        <f t="shared" si="28"/>
        <v>0</v>
      </c>
      <c r="K95" s="21">
        <f t="shared" si="29"/>
        <v>0</v>
      </c>
      <c r="L95" s="21">
        <f t="shared" si="30"/>
        <v>100</v>
      </c>
      <c r="M95" s="20">
        <v>0</v>
      </c>
      <c r="N95" s="20">
        <v>0</v>
      </c>
      <c r="O95">
        <f t="shared" si="36"/>
        <v>0</v>
      </c>
      <c r="P95" s="20">
        <v>0</v>
      </c>
      <c r="Q95">
        <f t="shared" si="37"/>
        <v>0</v>
      </c>
      <c r="R95" s="18">
        <f t="shared" si="31"/>
        <v>0</v>
      </c>
      <c r="S95" s="18">
        <f t="shared" si="38"/>
        <v>0</v>
      </c>
      <c r="T95" s="18">
        <f t="shared" si="39"/>
        <v>0</v>
      </c>
      <c r="U95" s="18">
        <f t="shared" si="40"/>
        <v>0</v>
      </c>
      <c r="V95" s="18">
        <f t="shared" si="41"/>
        <v>0</v>
      </c>
      <c r="X95" s="39">
        <f t="shared" si="42"/>
        <v>100</v>
      </c>
      <c r="Z95" s="20">
        <v>0</v>
      </c>
      <c r="AA95" s="53">
        <f t="shared" si="32"/>
        <v>0</v>
      </c>
      <c r="AB95" s="20">
        <v>0</v>
      </c>
      <c r="AC95" s="53">
        <f t="shared" si="33"/>
        <v>0</v>
      </c>
      <c r="AD95" s="20">
        <v>0</v>
      </c>
      <c r="AE95" s="53">
        <f t="shared" si="34"/>
        <v>0</v>
      </c>
      <c r="AF95" s="20">
        <v>0</v>
      </c>
      <c r="AG95" s="48">
        <f t="shared" si="35"/>
        <v>0</v>
      </c>
    </row>
    <row r="96" spans="1:33" ht="14.5" x14ac:dyDescent="0.35">
      <c r="A96" s="19" t="s">
        <v>277</v>
      </c>
      <c r="B96" s="19" t="s">
        <v>278</v>
      </c>
      <c r="C96" s="52" t="s">
        <v>98</v>
      </c>
      <c r="D96" s="20">
        <v>0.27558899999999997</v>
      </c>
      <c r="E96" s="20">
        <v>0</v>
      </c>
      <c r="F96" s="20">
        <v>0</v>
      </c>
      <c r="G96" s="20">
        <v>0</v>
      </c>
      <c r="H96" s="20">
        <f t="shared" si="26"/>
        <v>0.27558899999999997</v>
      </c>
      <c r="I96" s="21">
        <f t="shared" si="27"/>
        <v>0</v>
      </c>
      <c r="J96" s="21">
        <f t="shared" si="28"/>
        <v>0</v>
      </c>
      <c r="K96" s="21">
        <f t="shared" si="29"/>
        <v>0</v>
      </c>
      <c r="L96" s="21">
        <f t="shared" si="30"/>
        <v>100</v>
      </c>
      <c r="M96" s="20">
        <v>0</v>
      </c>
      <c r="N96" s="20">
        <v>1.84E-2</v>
      </c>
      <c r="O96">
        <f t="shared" si="36"/>
        <v>1.84E-2</v>
      </c>
      <c r="P96" s="20">
        <v>0</v>
      </c>
      <c r="Q96">
        <f t="shared" si="37"/>
        <v>1.84E-2</v>
      </c>
      <c r="R96" s="18">
        <f t="shared" si="31"/>
        <v>0</v>
      </c>
      <c r="S96" s="18">
        <f t="shared" si="38"/>
        <v>6.6766090083421323</v>
      </c>
      <c r="T96" s="18">
        <f t="shared" si="39"/>
        <v>6.6766090083421323</v>
      </c>
      <c r="U96" s="18">
        <f t="shared" si="40"/>
        <v>0</v>
      </c>
      <c r="V96" s="18">
        <f t="shared" si="41"/>
        <v>6.6766090083421323</v>
      </c>
      <c r="X96" s="39">
        <f t="shared" si="42"/>
        <v>100</v>
      </c>
      <c r="Z96" s="20">
        <v>0</v>
      </c>
      <c r="AA96" s="53">
        <f t="shared" si="32"/>
        <v>0</v>
      </c>
      <c r="AB96" s="20">
        <v>0</v>
      </c>
      <c r="AC96" s="53">
        <f t="shared" si="33"/>
        <v>0</v>
      </c>
      <c r="AD96" s="20">
        <v>0</v>
      </c>
      <c r="AE96" s="53">
        <f t="shared" si="34"/>
        <v>0</v>
      </c>
      <c r="AF96" s="20">
        <v>0</v>
      </c>
      <c r="AG96" s="48">
        <f t="shared" si="35"/>
        <v>0</v>
      </c>
    </row>
    <row r="97" spans="1:33" ht="14.5" x14ac:dyDescent="0.35">
      <c r="A97" s="19" t="s">
        <v>279</v>
      </c>
      <c r="B97" s="19" t="s">
        <v>280</v>
      </c>
      <c r="C97" s="52" t="s">
        <v>98</v>
      </c>
      <c r="D97" s="20">
        <v>0.43807099999999999</v>
      </c>
      <c r="E97" s="20">
        <v>0</v>
      </c>
      <c r="F97" s="20">
        <v>0</v>
      </c>
      <c r="G97" s="20">
        <v>0</v>
      </c>
      <c r="H97" s="20">
        <f t="shared" si="26"/>
        <v>0.43807099999999999</v>
      </c>
      <c r="I97" s="21">
        <f t="shared" si="27"/>
        <v>0</v>
      </c>
      <c r="J97" s="21">
        <f t="shared" si="28"/>
        <v>0</v>
      </c>
      <c r="K97" s="21">
        <f t="shared" si="29"/>
        <v>0</v>
      </c>
      <c r="L97" s="21">
        <f t="shared" si="30"/>
        <v>100</v>
      </c>
      <c r="M97" s="20">
        <v>0</v>
      </c>
      <c r="N97" s="20">
        <v>0</v>
      </c>
      <c r="O97">
        <f t="shared" si="36"/>
        <v>0</v>
      </c>
      <c r="P97" s="20">
        <v>0</v>
      </c>
      <c r="Q97">
        <f t="shared" si="37"/>
        <v>0</v>
      </c>
      <c r="R97" s="18">
        <f t="shared" si="31"/>
        <v>0</v>
      </c>
      <c r="S97" s="18">
        <f t="shared" si="38"/>
        <v>0</v>
      </c>
      <c r="T97" s="18">
        <f t="shared" si="39"/>
        <v>0</v>
      </c>
      <c r="U97" s="18">
        <f t="shared" si="40"/>
        <v>0</v>
      </c>
      <c r="V97" s="18">
        <f t="shared" si="41"/>
        <v>0</v>
      </c>
      <c r="X97" s="39">
        <f t="shared" si="42"/>
        <v>100</v>
      </c>
      <c r="Z97" s="20">
        <v>0</v>
      </c>
      <c r="AA97" s="53">
        <f t="shared" si="32"/>
        <v>0</v>
      </c>
      <c r="AB97" s="20">
        <v>0</v>
      </c>
      <c r="AC97" s="53">
        <f t="shared" si="33"/>
        <v>0</v>
      </c>
      <c r="AD97" s="20">
        <v>0</v>
      </c>
      <c r="AE97" s="53">
        <f t="shared" si="34"/>
        <v>0</v>
      </c>
      <c r="AF97" s="20">
        <v>0</v>
      </c>
      <c r="AG97" s="48">
        <f t="shared" si="35"/>
        <v>0</v>
      </c>
    </row>
    <row r="98" spans="1:33" ht="14.5" x14ac:dyDescent="0.35">
      <c r="A98" s="19" t="s">
        <v>281</v>
      </c>
      <c r="B98" s="19" t="s">
        <v>282</v>
      </c>
      <c r="C98" s="52" t="s">
        <v>98</v>
      </c>
      <c r="D98" s="20">
        <v>1.3234600000000001</v>
      </c>
      <c r="E98" s="20">
        <v>0</v>
      </c>
      <c r="F98" s="20">
        <v>0</v>
      </c>
      <c r="G98" s="20">
        <v>0</v>
      </c>
      <c r="H98" s="20">
        <f t="shared" si="26"/>
        <v>1.3234600000000001</v>
      </c>
      <c r="I98" s="21">
        <f t="shared" si="27"/>
        <v>0</v>
      </c>
      <c r="J98" s="21">
        <f t="shared" si="28"/>
        <v>0</v>
      </c>
      <c r="K98" s="21">
        <f t="shared" si="29"/>
        <v>0</v>
      </c>
      <c r="L98" s="21">
        <f t="shared" si="30"/>
        <v>100</v>
      </c>
      <c r="M98" s="20">
        <v>0</v>
      </c>
      <c r="N98" s="20">
        <v>0</v>
      </c>
      <c r="O98">
        <f t="shared" si="36"/>
        <v>0</v>
      </c>
      <c r="P98" s="20">
        <v>0</v>
      </c>
      <c r="Q98">
        <f t="shared" si="37"/>
        <v>0</v>
      </c>
      <c r="R98" s="18">
        <f t="shared" si="31"/>
        <v>0</v>
      </c>
      <c r="S98" s="18">
        <f t="shared" si="38"/>
        <v>0</v>
      </c>
      <c r="T98" s="18">
        <f t="shared" si="39"/>
        <v>0</v>
      </c>
      <c r="U98" s="18">
        <f t="shared" si="40"/>
        <v>0</v>
      </c>
      <c r="V98" s="18">
        <f t="shared" si="41"/>
        <v>0</v>
      </c>
      <c r="X98" s="39">
        <f t="shared" si="42"/>
        <v>100</v>
      </c>
      <c r="Z98" s="20">
        <v>0</v>
      </c>
      <c r="AA98" s="53">
        <f t="shared" si="32"/>
        <v>0</v>
      </c>
      <c r="AB98" s="20">
        <v>0</v>
      </c>
      <c r="AC98" s="53">
        <f t="shared" si="33"/>
        <v>0</v>
      </c>
      <c r="AD98" s="20">
        <v>0</v>
      </c>
      <c r="AE98" s="53">
        <f t="shared" si="34"/>
        <v>0</v>
      </c>
      <c r="AF98" s="20">
        <v>0</v>
      </c>
      <c r="AG98" s="48">
        <f t="shared" si="35"/>
        <v>0</v>
      </c>
    </row>
    <row r="99" spans="1:33" ht="14.5" x14ac:dyDescent="0.35">
      <c r="A99" s="19" t="s">
        <v>283</v>
      </c>
      <c r="B99" s="19" t="s">
        <v>284</v>
      </c>
      <c r="C99" s="52" t="s">
        <v>98</v>
      </c>
      <c r="D99" s="20">
        <v>9.8992799999999992</v>
      </c>
      <c r="E99" s="20">
        <v>7.1318599999999996E-2</v>
      </c>
      <c r="F99" s="20">
        <v>0</v>
      </c>
      <c r="G99" s="20">
        <v>1.9240699999999999E-2</v>
      </c>
      <c r="H99" s="20">
        <f t="shared" si="26"/>
        <v>9.8087207000000003</v>
      </c>
      <c r="I99" s="21">
        <f t="shared" si="27"/>
        <v>0.72044229479315669</v>
      </c>
      <c r="J99" s="21">
        <f t="shared" si="28"/>
        <v>0</v>
      </c>
      <c r="K99" s="21">
        <f t="shared" si="29"/>
        <v>0.19436464066073494</v>
      </c>
      <c r="L99" s="21">
        <f t="shared" si="30"/>
        <v>99.085193064546118</v>
      </c>
      <c r="M99" s="20">
        <v>1.9382222256799999E-2</v>
      </c>
      <c r="N99" s="20">
        <v>4.6601043582999997E-2</v>
      </c>
      <c r="O99">
        <f t="shared" si="36"/>
        <v>6.5983265839799993E-2</v>
      </c>
      <c r="P99" s="20">
        <v>0.81082191925299996</v>
      </c>
      <c r="Q99">
        <f t="shared" si="37"/>
        <v>0.87680518509279992</v>
      </c>
      <c r="R99" s="18">
        <f t="shared" si="31"/>
        <v>0.19579426237867803</v>
      </c>
      <c r="S99" s="18">
        <f t="shared" si="38"/>
        <v>0.47075184844756385</v>
      </c>
      <c r="T99" s="18">
        <f t="shared" si="39"/>
        <v>0.66654611082624193</v>
      </c>
      <c r="U99" s="18">
        <f t="shared" si="40"/>
        <v>8.1907160849374918</v>
      </c>
      <c r="V99" s="18">
        <f t="shared" si="41"/>
        <v>8.8572621957637327</v>
      </c>
      <c r="X99" s="39">
        <f t="shared" si="42"/>
        <v>100.00000000000001</v>
      </c>
      <c r="Z99" s="20">
        <v>0</v>
      </c>
      <c r="AA99" s="53">
        <f t="shared" si="32"/>
        <v>0</v>
      </c>
      <c r="AB99" s="20">
        <v>0</v>
      </c>
      <c r="AC99" s="53">
        <f t="shared" si="33"/>
        <v>0</v>
      </c>
      <c r="AD99" s="20">
        <v>0</v>
      </c>
      <c r="AE99" s="53">
        <f t="shared" si="34"/>
        <v>0</v>
      </c>
      <c r="AF99" s="20">
        <v>0</v>
      </c>
      <c r="AG99" s="48">
        <f t="shared" si="35"/>
        <v>0</v>
      </c>
    </row>
    <row r="100" spans="1:33" ht="14.5" x14ac:dyDescent="0.35">
      <c r="A100" s="19" t="s">
        <v>285</v>
      </c>
      <c r="B100" s="19" t="s">
        <v>286</v>
      </c>
      <c r="C100" s="52" t="s">
        <v>98</v>
      </c>
      <c r="D100" s="20">
        <v>31.6126</v>
      </c>
      <c r="E100" s="20">
        <v>0</v>
      </c>
      <c r="F100" s="20">
        <v>0</v>
      </c>
      <c r="G100" s="20">
        <v>0</v>
      </c>
      <c r="H100" s="20">
        <f t="shared" si="26"/>
        <v>31.6126</v>
      </c>
      <c r="I100" s="21">
        <f t="shared" si="27"/>
        <v>0</v>
      </c>
      <c r="J100" s="21">
        <f t="shared" si="28"/>
        <v>0</v>
      </c>
      <c r="K100" s="21">
        <f t="shared" si="29"/>
        <v>0</v>
      </c>
      <c r="L100" s="21">
        <f t="shared" si="30"/>
        <v>100</v>
      </c>
      <c r="M100" s="20">
        <v>0</v>
      </c>
      <c r="N100" s="20">
        <v>0</v>
      </c>
      <c r="O100">
        <f t="shared" si="36"/>
        <v>0</v>
      </c>
      <c r="P100" s="20">
        <v>0.17743074834700001</v>
      </c>
      <c r="Q100">
        <f t="shared" si="37"/>
        <v>0.17743074834700001</v>
      </c>
      <c r="R100" s="18">
        <f t="shared" si="31"/>
        <v>0</v>
      </c>
      <c r="S100" s="18">
        <f t="shared" si="38"/>
        <v>0</v>
      </c>
      <c r="T100" s="18">
        <f t="shared" si="39"/>
        <v>0</v>
      </c>
      <c r="U100" s="18">
        <f t="shared" si="40"/>
        <v>0.56126591405642057</v>
      </c>
      <c r="V100" s="18">
        <f t="shared" si="41"/>
        <v>0.56126591405642057</v>
      </c>
      <c r="X100" s="39">
        <f t="shared" si="42"/>
        <v>100</v>
      </c>
      <c r="Z100" s="20">
        <v>0</v>
      </c>
      <c r="AA100" s="53">
        <f t="shared" si="32"/>
        <v>0</v>
      </c>
      <c r="AB100" s="20">
        <v>0</v>
      </c>
      <c r="AC100" s="53">
        <f t="shared" si="33"/>
        <v>0</v>
      </c>
      <c r="AD100" s="20">
        <v>0</v>
      </c>
      <c r="AE100" s="53">
        <f t="shared" si="34"/>
        <v>0</v>
      </c>
      <c r="AF100" s="20">
        <v>0</v>
      </c>
      <c r="AG100" s="48">
        <f t="shared" si="35"/>
        <v>0</v>
      </c>
    </row>
    <row r="101" spans="1:33" ht="14.5" x14ac:dyDescent="0.35">
      <c r="A101" s="19" t="s">
        <v>287</v>
      </c>
      <c r="B101" s="19" t="s">
        <v>286</v>
      </c>
      <c r="C101" s="52" t="s">
        <v>98</v>
      </c>
      <c r="D101" s="20">
        <v>1.7492300000000001</v>
      </c>
      <c r="E101" s="20">
        <v>0</v>
      </c>
      <c r="F101" s="20">
        <v>0</v>
      </c>
      <c r="G101" s="20">
        <v>0</v>
      </c>
      <c r="H101" s="20">
        <f t="shared" si="26"/>
        <v>1.7492300000000001</v>
      </c>
      <c r="I101" s="21">
        <f t="shared" si="27"/>
        <v>0</v>
      </c>
      <c r="J101" s="21">
        <f t="shared" si="28"/>
        <v>0</v>
      </c>
      <c r="K101" s="21">
        <f t="shared" si="29"/>
        <v>0</v>
      </c>
      <c r="L101" s="21">
        <f t="shared" si="30"/>
        <v>100</v>
      </c>
      <c r="M101" s="20">
        <v>0</v>
      </c>
      <c r="N101" s="20">
        <v>1.44E-2</v>
      </c>
      <c r="O101">
        <f t="shared" si="36"/>
        <v>1.44E-2</v>
      </c>
      <c r="P101" s="20">
        <v>1.41934523559E-4</v>
      </c>
      <c r="Q101">
        <f t="shared" si="37"/>
        <v>1.4541934523558999E-2</v>
      </c>
      <c r="R101" s="18">
        <f t="shared" si="31"/>
        <v>0</v>
      </c>
      <c r="S101" s="18">
        <f t="shared" si="38"/>
        <v>0.82321935937526791</v>
      </c>
      <c r="T101" s="18">
        <f t="shared" si="39"/>
        <v>0.82321935937526791</v>
      </c>
      <c r="U101" s="18">
        <f t="shared" si="40"/>
        <v>8.1141144137134632E-3</v>
      </c>
      <c r="V101" s="18">
        <f t="shared" si="41"/>
        <v>0.83133347378898137</v>
      </c>
      <c r="X101" s="39">
        <f t="shared" si="42"/>
        <v>100</v>
      </c>
      <c r="Z101" s="20">
        <v>0</v>
      </c>
      <c r="AA101" s="53">
        <f t="shared" si="32"/>
        <v>0</v>
      </c>
      <c r="AB101" s="20">
        <v>0</v>
      </c>
      <c r="AC101" s="53">
        <f t="shared" si="33"/>
        <v>0</v>
      </c>
      <c r="AD101" s="20">
        <v>0</v>
      </c>
      <c r="AE101" s="53">
        <f t="shared" si="34"/>
        <v>0</v>
      </c>
      <c r="AF101" s="20">
        <v>0</v>
      </c>
      <c r="AG101" s="48">
        <f t="shared" si="35"/>
        <v>0</v>
      </c>
    </row>
    <row r="102" spans="1:33" ht="14.5" x14ac:dyDescent="0.35">
      <c r="A102" s="19" t="s">
        <v>288</v>
      </c>
      <c r="B102" s="19" t="s">
        <v>289</v>
      </c>
      <c r="C102" s="52" t="s">
        <v>98</v>
      </c>
      <c r="D102" s="20">
        <v>1.95767</v>
      </c>
      <c r="E102" s="20">
        <v>0</v>
      </c>
      <c r="F102" s="20">
        <v>0</v>
      </c>
      <c r="G102" s="20">
        <v>0</v>
      </c>
      <c r="H102" s="20">
        <f t="shared" si="26"/>
        <v>1.95767</v>
      </c>
      <c r="I102" s="21">
        <f t="shared" si="27"/>
        <v>0</v>
      </c>
      <c r="J102" s="21">
        <f t="shared" si="28"/>
        <v>0</v>
      </c>
      <c r="K102" s="21">
        <f t="shared" si="29"/>
        <v>0</v>
      </c>
      <c r="L102" s="21">
        <f t="shared" si="30"/>
        <v>100</v>
      </c>
      <c r="M102" s="20">
        <v>0</v>
      </c>
      <c r="N102" s="20">
        <v>0</v>
      </c>
      <c r="O102">
        <f t="shared" si="36"/>
        <v>0</v>
      </c>
      <c r="P102" s="20">
        <v>0</v>
      </c>
      <c r="Q102">
        <f t="shared" si="37"/>
        <v>0</v>
      </c>
      <c r="R102" s="18">
        <f t="shared" si="31"/>
        <v>0</v>
      </c>
      <c r="S102" s="18">
        <f t="shared" si="38"/>
        <v>0</v>
      </c>
      <c r="T102" s="18">
        <f t="shared" si="39"/>
        <v>0</v>
      </c>
      <c r="U102" s="18">
        <f t="shared" si="40"/>
        <v>0</v>
      </c>
      <c r="V102" s="18">
        <f t="shared" si="41"/>
        <v>0</v>
      </c>
      <c r="X102" s="39">
        <f t="shared" si="42"/>
        <v>100</v>
      </c>
      <c r="Z102" s="20">
        <v>0</v>
      </c>
      <c r="AA102" s="53">
        <f t="shared" si="32"/>
        <v>0</v>
      </c>
      <c r="AB102" s="20">
        <v>0</v>
      </c>
      <c r="AC102" s="53">
        <f t="shared" si="33"/>
        <v>0</v>
      </c>
      <c r="AD102" s="20">
        <v>0</v>
      </c>
      <c r="AE102" s="53">
        <f t="shared" si="34"/>
        <v>0</v>
      </c>
      <c r="AF102" s="20">
        <v>0</v>
      </c>
      <c r="AG102" s="48">
        <f t="shared" si="35"/>
        <v>0</v>
      </c>
    </row>
    <row r="103" spans="1:33" ht="14.5" x14ac:dyDescent="0.35">
      <c r="A103" s="19" t="s">
        <v>290</v>
      </c>
      <c r="B103" s="19" t="s">
        <v>291</v>
      </c>
      <c r="C103" s="52" t="s">
        <v>98</v>
      </c>
      <c r="D103" s="20">
        <v>0.67883499999999997</v>
      </c>
      <c r="E103" s="20">
        <v>0</v>
      </c>
      <c r="F103" s="20">
        <v>0</v>
      </c>
      <c r="G103" s="20">
        <v>0</v>
      </c>
      <c r="H103" s="20">
        <f t="shared" si="26"/>
        <v>0.67883499999999997</v>
      </c>
      <c r="I103" s="21">
        <f t="shared" si="27"/>
        <v>0</v>
      </c>
      <c r="J103" s="21">
        <f t="shared" si="28"/>
        <v>0</v>
      </c>
      <c r="K103" s="21">
        <f t="shared" si="29"/>
        <v>0</v>
      </c>
      <c r="L103" s="21">
        <f t="shared" si="30"/>
        <v>100</v>
      </c>
      <c r="M103" s="20">
        <v>0</v>
      </c>
      <c r="N103" s="20">
        <v>0</v>
      </c>
      <c r="O103">
        <f t="shared" si="36"/>
        <v>0</v>
      </c>
      <c r="P103" s="20">
        <v>0</v>
      </c>
      <c r="Q103">
        <f t="shared" si="37"/>
        <v>0</v>
      </c>
      <c r="R103" s="18">
        <f t="shared" si="31"/>
        <v>0</v>
      </c>
      <c r="S103" s="18">
        <f t="shared" si="38"/>
        <v>0</v>
      </c>
      <c r="T103" s="18">
        <f t="shared" si="39"/>
        <v>0</v>
      </c>
      <c r="U103" s="18">
        <f t="shared" si="40"/>
        <v>0</v>
      </c>
      <c r="V103" s="18">
        <f t="shared" si="41"/>
        <v>0</v>
      </c>
      <c r="X103" s="39">
        <f t="shared" si="42"/>
        <v>100</v>
      </c>
      <c r="Z103" s="20">
        <v>0</v>
      </c>
      <c r="AA103" s="53">
        <f t="shared" si="32"/>
        <v>0</v>
      </c>
      <c r="AB103" s="20">
        <v>0</v>
      </c>
      <c r="AC103" s="53">
        <f t="shared" si="33"/>
        <v>0</v>
      </c>
      <c r="AD103" s="20">
        <v>0</v>
      </c>
      <c r="AE103" s="53">
        <f t="shared" si="34"/>
        <v>0</v>
      </c>
      <c r="AF103" s="20">
        <v>0</v>
      </c>
      <c r="AG103" s="48">
        <f t="shared" si="35"/>
        <v>0</v>
      </c>
    </row>
    <row r="104" spans="1:33" ht="14.5" x14ac:dyDescent="0.35">
      <c r="A104" s="19" t="s">
        <v>292</v>
      </c>
      <c r="B104" s="19" t="s">
        <v>293</v>
      </c>
      <c r="C104" s="52" t="s">
        <v>98</v>
      </c>
      <c r="D104" s="20">
        <v>0.13993800000000001</v>
      </c>
      <c r="E104" s="20">
        <v>0</v>
      </c>
      <c r="F104" s="20">
        <v>0</v>
      </c>
      <c r="G104" s="20">
        <v>0</v>
      </c>
      <c r="H104" s="20">
        <f t="shared" si="26"/>
        <v>0.13993800000000001</v>
      </c>
      <c r="I104" s="21">
        <f t="shared" si="27"/>
        <v>0</v>
      </c>
      <c r="J104" s="21">
        <f t="shared" si="28"/>
        <v>0</v>
      </c>
      <c r="K104" s="21">
        <f t="shared" si="29"/>
        <v>0</v>
      </c>
      <c r="L104" s="21">
        <f t="shared" si="30"/>
        <v>100</v>
      </c>
      <c r="M104" s="20">
        <v>0</v>
      </c>
      <c r="N104" s="20">
        <v>0</v>
      </c>
      <c r="O104">
        <f t="shared" si="36"/>
        <v>0</v>
      </c>
      <c r="P104" s="20">
        <v>0</v>
      </c>
      <c r="Q104">
        <f t="shared" si="37"/>
        <v>0</v>
      </c>
      <c r="R104" s="18">
        <f t="shared" si="31"/>
        <v>0</v>
      </c>
      <c r="S104" s="18">
        <f t="shared" si="38"/>
        <v>0</v>
      </c>
      <c r="T104" s="18">
        <f t="shared" si="39"/>
        <v>0</v>
      </c>
      <c r="U104" s="18">
        <f t="shared" si="40"/>
        <v>0</v>
      </c>
      <c r="V104" s="18">
        <f t="shared" si="41"/>
        <v>0</v>
      </c>
      <c r="X104" s="39">
        <f t="shared" si="42"/>
        <v>100</v>
      </c>
      <c r="Z104" s="20">
        <v>0</v>
      </c>
      <c r="AA104" s="53">
        <f t="shared" si="32"/>
        <v>0</v>
      </c>
      <c r="AB104" s="20">
        <v>0</v>
      </c>
      <c r="AC104" s="53">
        <f t="shared" si="33"/>
        <v>0</v>
      </c>
      <c r="AD104" s="20">
        <v>0</v>
      </c>
      <c r="AE104" s="53">
        <f t="shared" si="34"/>
        <v>0</v>
      </c>
      <c r="AF104" s="20">
        <v>0</v>
      </c>
      <c r="AG104" s="48">
        <f t="shared" si="35"/>
        <v>0</v>
      </c>
    </row>
    <row r="105" spans="1:33" ht="14.5" x14ac:dyDescent="0.35">
      <c r="A105" s="19" t="s">
        <v>294</v>
      </c>
      <c r="B105" s="19" t="s">
        <v>295</v>
      </c>
      <c r="C105" s="52" t="s">
        <v>98</v>
      </c>
      <c r="D105" s="20">
        <v>0.241172</v>
      </c>
      <c r="E105" s="20">
        <v>0</v>
      </c>
      <c r="F105" s="20">
        <v>0</v>
      </c>
      <c r="G105" s="20">
        <v>0</v>
      </c>
      <c r="H105" s="20">
        <f t="shared" si="26"/>
        <v>0.241172</v>
      </c>
      <c r="I105" s="21">
        <f t="shared" si="27"/>
        <v>0</v>
      </c>
      <c r="J105" s="21">
        <f t="shared" si="28"/>
        <v>0</v>
      </c>
      <c r="K105" s="21">
        <f t="shared" si="29"/>
        <v>0</v>
      </c>
      <c r="L105" s="21">
        <f t="shared" si="30"/>
        <v>100</v>
      </c>
      <c r="M105" s="20">
        <v>0</v>
      </c>
      <c r="N105" s="20">
        <v>0</v>
      </c>
      <c r="O105">
        <f t="shared" si="36"/>
        <v>0</v>
      </c>
      <c r="P105" s="20">
        <v>0</v>
      </c>
      <c r="Q105">
        <f t="shared" si="37"/>
        <v>0</v>
      </c>
      <c r="R105" s="18">
        <f t="shared" si="31"/>
        <v>0</v>
      </c>
      <c r="S105" s="18">
        <f t="shared" si="38"/>
        <v>0</v>
      </c>
      <c r="T105" s="18">
        <f t="shared" si="39"/>
        <v>0</v>
      </c>
      <c r="U105" s="18">
        <f t="shared" si="40"/>
        <v>0</v>
      </c>
      <c r="V105" s="18">
        <f t="shared" si="41"/>
        <v>0</v>
      </c>
      <c r="X105" s="39">
        <f t="shared" si="42"/>
        <v>100</v>
      </c>
      <c r="Z105" s="20">
        <v>0</v>
      </c>
      <c r="AA105" s="53">
        <f t="shared" si="32"/>
        <v>0</v>
      </c>
      <c r="AB105" s="20">
        <v>0</v>
      </c>
      <c r="AC105" s="53">
        <f t="shared" si="33"/>
        <v>0</v>
      </c>
      <c r="AD105" s="20">
        <v>0</v>
      </c>
      <c r="AE105" s="53">
        <f t="shared" si="34"/>
        <v>0</v>
      </c>
      <c r="AF105" s="20">
        <v>0</v>
      </c>
      <c r="AG105" s="48">
        <f t="shared" si="35"/>
        <v>0</v>
      </c>
    </row>
    <row r="106" spans="1:33" ht="14.5" x14ac:dyDescent="0.35">
      <c r="A106" s="19" t="s">
        <v>296</v>
      </c>
      <c r="B106" s="19" t="s">
        <v>297</v>
      </c>
      <c r="C106" s="52" t="s">
        <v>98</v>
      </c>
      <c r="D106" s="20">
        <v>2.5663399999999998</v>
      </c>
      <c r="E106" s="20">
        <v>0</v>
      </c>
      <c r="F106" s="20">
        <v>0</v>
      </c>
      <c r="G106" s="20">
        <v>0</v>
      </c>
      <c r="H106" s="20">
        <f t="shared" si="26"/>
        <v>2.5663399999999998</v>
      </c>
      <c r="I106" s="21">
        <f t="shared" si="27"/>
        <v>0</v>
      </c>
      <c r="J106" s="21">
        <f t="shared" si="28"/>
        <v>0</v>
      </c>
      <c r="K106" s="21">
        <f t="shared" si="29"/>
        <v>0</v>
      </c>
      <c r="L106" s="21">
        <f t="shared" si="30"/>
        <v>100</v>
      </c>
      <c r="M106" s="20">
        <v>0</v>
      </c>
      <c r="N106" s="20">
        <v>2.2390159999999999E-2</v>
      </c>
      <c r="O106">
        <f t="shared" si="36"/>
        <v>2.2390159999999999E-2</v>
      </c>
      <c r="P106" s="20">
        <v>0.47360858675799999</v>
      </c>
      <c r="Q106">
        <f t="shared" si="37"/>
        <v>0.49599874675799999</v>
      </c>
      <c r="R106" s="18">
        <f t="shared" si="31"/>
        <v>0</v>
      </c>
      <c r="S106" s="18">
        <f t="shared" si="38"/>
        <v>0.87245493582300082</v>
      </c>
      <c r="T106" s="18">
        <f t="shared" si="39"/>
        <v>0.87245493582300082</v>
      </c>
      <c r="U106" s="18">
        <f t="shared" si="40"/>
        <v>18.454631372226597</v>
      </c>
      <c r="V106" s="18">
        <f t="shared" si="41"/>
        <v>19.327086308049594</v>
      </c>
      <c r="X106" s="39">
        <f t="shared" si="42"/>
        <v>100</v>
      </c>
      <c r="Z106" s="20">
        <v>0</v>
      </c>
      <c r="AA106" s="53">
        <f t="shared" si="32"/>
        <v>0</v>
      </c>
      <c r="AB106" s="20">
        <v>0</v>
      </c>
      <c r="AC106" s="53">
        <f t="shared" si="33"/>
        <v>0</v>
      </c>
      <c r="AD106" s="20">
        <v>0</v>
      </c>
      <c r="AE106" s="53">
        <f t="shared" si="34"/>
        <v>0</v>
      </c>
      <c r="AF106" s="20">
        <v>0</v>
      </c>
      <c r="AG106" s="48">
        <f t="shared" si="35"/>
        <v>0</v>
      </c>
    </row>
    <row r="107" spans="1:33" ht="14.5" x14ac:dyDescent="0.35">
      <c r="A107" s="19" t="s">
        <v>298</v>
      </c>
      <c r="B107" s="19" t="s">
        <v>299</v>
      </c>
      <c r="C107" s="52" t="s">
        <v>98</v>
      </c>
      <c r="D107" s="20">
        <v>9.2344600000000003</v>
      </c>
      <c r="E107" s="20">
        <v>0.35178199999999998</v>
      </c>
      <c r="F107" s="20">
        <v>0</v>
      </c>
      <c r="G107" s="20">
        <v>6.4274399999999995E-2</v>
      </c>
      <c r="H107" s="20">
        <f t="shared" si="26"/>
        <v>8.8184035999999999</v>
      </c>
      <c r="I107" s="21">
        <f t="shared" si="27"/>
        <v>3.8094485221658871</v>
      </c>
      <c r="J107" s="21">
        <f t="shared" si="28"/>
        <v>0</v>
      </c>
      <c r="K107" s="21">
        <f t="shared" si="29"/>
        <v>0.69602770492264843</v>
      </c>
      <c r="L107" s="21">
        <f t="shared" si="30"/>
        <v>95.49452377291145</v>
      </c>
      <c r="M107" s="20">
        <v>1.44E-2</v>
      </c>
      <c r="N107" s="20">
        <v>0.11748774689700001</v>
      </c>
      <c r="O107">
        <f t="shared" si="36"/>
        <v>0.131887746897</v>
      </c>
      <c r="P107" s="20">
        <v>1.10819335439</v>
      </c>
      <c r="Q107">
        <f t="shared" si="37"/>
        <v>1.2400811012870001</v>
      </c>
      <c r="R107" s="18">
        <f t="shared" si="31"/>
        <v>0.15593765092923678</v>
      </c>
      <c r="S107" s="18">
        <f t="shared" si="38"/>
        <v>1.2722752266727022</v>
      </c>
      <c r="T107" s="18">
        <f t="shared" si="39"/>
        <v>1.4282128776019387</v>
      </c>
      <c r="U107" s="18">
        <f t="shared" si="40"/>
        <v>12.000629754094987</v>
      </c>
      <c r="V107" s="18">
        <f t="shared" si="41"/>
        <v>13.428842631696927</v>
      </c>
      <c r="X107" s="39">
        <f t="shared" si="42"/>
        <v>99.999999999999986</v>
      </c>
      <c r="Z107" s="20">
        <v>0</v>
      </c>
      <c r="AA107" s="53">
        <f t="shared" si="32"/>
        <v>0</v>
      </c>
      <c r="AB107" s="20">
        <v>0</v>
      </c>
      <c r="AC107" s="53">
        <f t="shared" si="33"/>
        <v>0</v>
      </c>
      <c r="AD107" s="20">
        <v>0</v>
      </c>
      <c r="AE107" s="53">
        <f t="shared" si="34"/>
        <v>0</v>
      </c>
      <c r="AF107" s="20">
        <v>0</v>
      </c>
      <c r="AG107" s="48">
        <f t="shared" si="35"/>
        <v>0</v>
      </c>
    </row>
    <row r="108" spans="1:33" ht="14.5" x14ac:dyDescent="0.35">
      <c r="A108" s="19" t="s">
        <v>300</v>
      </c>
      <c r="B108" s="19" t="s">
        <v>301</v>
      </c>
      <c r="C108" s="52" t="s">
        <v>98</v>
      </c>
      <c r="D108" s="20">
        <v>5.8577500000000002</v>
      </c>
      <c r="E108" s="20">
        <v>0</v>
      </c>
      <c r="F108" s="20">
        <v>0</v>
      </c>
      <c r="G108" s="20">
        <v>0</v>
      </c>
      <c r="H108" s="20">
        <f t="shared" si="26"/>
        <v>5.8577500000000002</v>
      </c>
      <c r="I108" s="21">
        <f t="shared" si="27"/>
        <v>0</v>
      </c>
      <c r="J108" s="21">
        <f t="shared" si="28"/>
        <v>0</v>
      </c>
      <c r="K108" s="21">
        <f t="shared" si="29"/>
        <v>0</v>
      </c>
      <c r="L108" s="21">
        <f t="shared" si="30"/>
        <v>100</v>
      </c>
      <c r="M108" s="20">
        <v>0</v>
      </c>
      <c r="N108" s="20">
        <v>0.10879999999999999</v>
      </c>
      <c r="O108">
        <f t="shared" si="36"/>
        <v>0.10879999999999999</v>
      </c>
      <c r="P108" s="20">
        <v>0.48377311745200002</v>
      </c>
      <c r="Q108">
        <f t="shared" si="37"/>
        <v>0.59257311745200003</v>
      </c>
      <c r="R108" s="18">
        <f t="shared" si="31"/>
        <v>0</v>
      </c>
      <c r="S108" s="18">
        <f t="shared" si="38"/>
        <v>1.8573684435150013</v>
      </c>
      <c r="T108" s="18">
        <f t="shared" si="39"/>
        <v>1.8573684435150013</v>
      </c>
      <c r="U108" s="18">
        <f t="shared" si="40"/>
        <v>8.2586849464726217</v>
      </c>
      <c r="V108" s="18">
        <f t="shared" si="41"/>
        <v>10.116053389987623</v>
      </c>
      <c r="X108" s="39">
        <f t="shared" si="42"/>
        <v>100</v>
      </c>
      <c r="Z108" s="20">
        <v>0</v>
      </c>
      <c r="AA108" s="53">
        <f t="shared" si="32"/>
        <v>0</v>
      </c>
      <c r="AB108" s="20">
        <v>0</v>
      </c>
      <c r="AC108" s="53">
        <f t="shared" si="33"/>
        <v>0</v>
      </c>
      <c r="AD108" s="20">
        <v>0</v>
      </c>
      <c r="AE108" s="53">
        <f t="shared" si="34"/>
        <v>0</v>
      </c>
      <c r="AF108" s="20">
        <v>0</v>
      </c>
      <c r="AG108" s="48">
        <f t="shared" si="35"/>
        <v>0</v>
      </c>
    </row>
    <row r="109" spans="1:33" ht="14.5" x14ac:dyDescent="0.35">
      <c r="A109" s="19" t="s">
        <v>302</v>
      </c>
      <c r="B109" s="19" t="s">
        <v>303</v>
      </c>
      <c r="C109" s="52" t="s">
        <v>98</v>
      </c>
      <c r="D109" s="20">
        <v>0.36684899999999998</v>
      </c>
      <c r="E109" s="20">
        <v>0</v>
      </c>
      <c r="F109" s="20">
        <v>0</v>
      </c>
      <c r="G109" s="20">
        <v>0</v>
      </c>
      <c r="H109" s="20">
        <f t="shared" si="26"/>
        <v>0.36684899999999998</v>
      </c>
      <c r="I109" s="21">
        <f t="shared" si="27"/>
        <v>0</v>
      </c>
      <c r="J109" s="21">
        <f t="shared" si="28"/>
        <v>0</v>
      </c>
      <c r="K109" s="21">
        <f t="shared" si="29"/>
        <v>0</v>
      </c>
      <c r="L109" s="21">
        <f t="shared" si="30"/>
        <v>100</v>
      </c>
      <c r="M109" s="20">
        <v>0</v>
      </c>
      <c r="N109" s="20">
        <v>0</v>
      </c>
      <c r="O109">
        <f t="shared" si="36"/>
        <v>0</v>
      </c>
      <c r="P109" s="20">
        <v>0</v>
      </c>
      <c r="Q109">
        <f t="shared" si="37"/>
        <v>0</v>
      </c>
      <c r="R109" s="18">
        <f t="shared" si="31"/>
        <v>0</v>
      </c>
      <c r="S109" s="18">
        <f t="shared" si="38"/>
        <v>0</v>
      </c>
      <c r="T109" s="18">
        <f t="shared" si="39"/>
        <v>0</v>
      </c>
      <c r="U109" s="18">
        <f t="shared" si="40"/>
        <v>0</v>
      </c>
      <c r="V109" s="18">
        <f t="shared" si="41"/>
        <v>0</v>
      </c>
      <c r="X109" s="39">
        <f t="shared" si="42"/>
        <v>100</v>
      </c>
      <c r="Z109" s="20">
        <v>0</v>
      </c>
      <c r="AA109" s="53">
        <f t="shared" si="32"/>
        <v>0</v>
      </c>
      <c r="AB109" s="20">
        <v>0</v>
      </c>
      <c r="AC109" s="53">
        <f t="shared" si="33"/>
        <v>0</v>
      </c>
      <c r="AD109" s="20">
        <v>0</v>
      </c>
      <c r="AE109" s="53">
        <f t="shared" si="34"/>
        <v>0</v>
      </c>
      <c r="AF109" s="20">
        <v>0</v>
      </c>
      <c r="AG109" s="48">
        <f t="shared" si="35"/>
        <v>0</v>
      </c>
    </row>
    <row r="110" spans="1:33" ht="14.5" x14ac:dyDescent="0.35">
      <c r="A110" s="19" t="s">
        <v>304</v>
      </c>
      <c r="B110" s="19" t="s">
        <v>305</v>
      </c>
      <c r="C110" s="52" t="s">
        <v>98</v>
      </c>
      <c r="D110" s="20">
        <v>0.87233799999999995</v>
      </c>
      <c r="E110" s="20">
        <v>0</v>
      </c>
      <c r="F110" s="20">
        <v>0</v>
      </c>
      <c r="G110" s="20">
        <v>0</v>
      </c>
      <c r="H110" s="20">
        <f t="shared" si="26"/>
        <v>0.87233799999999995</v>
      </c>
      <c r="I110" s="21">
        <f t="shared" si="27"/>
        <v>0</v>
      </c>
      <c r="J110" s="21">
        <f t="shared" si="28"/>
        <v>0</v>
      </c>
      <c r="K110" s="21">
        <f t="shared" si="29"/>
        <v>0</v>
      </c>
      <c r="L110" s="21">
        <f t="shared" si="30"/>
        <v>100</v>
      </c>
      <c r="M110" s="20">
        <v>0</v>
      </c>
      <c r="N110" s="20">
        <v>0</v>
      </c>
      <c r="O110">
        <f t="shared" si="36"/>
        <v>0</v>
      </c>
      <c r="P110" s="20">
        <v>4.2781851565099997E-2</v>
      </c>
      <c r="Q110">
        <f t="shared" si="37"/>
        <v>4.2781851565099997E-2</v>
      </c>
      <c r="R110" s="18">
        <f t="shared" si="31"/>
        <v>0</v>
      </c>
      <c r="S110" s="18">
        <f t="shared" si="38"/>
        <v>0</v>
      </c>
      <c r="T110" s="18">
        <f t="shared" si="39"/>
        <v>0</v>
      </c>
      <c r="U110" s="18">
        <f t="shared" si="40"/>
        <v>4.9042746693483492</v>
      </c>
      <c r="V110" s="18">
        <f t="shared" si="41"/>
        <v>4.9042746693483492</v>
      </c>
      <c r="X110" s="39">
        <f t="shared" si="42"/>
        <v>100</v>
      </c>
      <c r="Z110" s="20">
        <v>0</v>
      </c>
      <c r="AA110" s="53">
        <f t="shared" si="32"/>
        <v>0</v>
      </c>
      <c r="AB110" s="20">
        <v>0</v>
      </c>
      <c r="AC110" s="53">
        <f t="shared" si="33"/>
        <v>0</v>
      </c>
      <c r="AD110" s="20">
        <v>0</v>
      </c>
      <c r="AE110" s="53">
        <f t="shared" si="34"/>
        <v>0</v>
      </c>
      <c r="AF110" s="20">
        <v>0</v>
      </c>
      <c r="AG110" s="48">
        <f t="shared" si="35"/>
        <v>0</v>
      </c>
    </row>
    <row r="111" spans="1:33" ht="14.5" x14ac:dyDescent="0.35">
      <c r="A111" s="19" t="s">
        <v>306</v>
      </c>
      <c r="B111" s="19" t="s">
        <v>307</v>
      </c>
      <c r="C111" s="52" t="s">
        <v>98</v>
      </c>
      <c r="D111" s="20">
        <v>4.4016099999999998</v>
      </c>
      <c r="E111" s="20">
        <v>0</v>
      </c>
      <c r="F111" s="20">
        <v>0</v>
      </c>
      <c r="G111" s="20">
        <v>0</v>
      </c>
      <c r="H111" s="20">
        <f t="shared" si="26"/>
        <v>4.4016099999999998</v>
      </c>
      <c r="I111" s="21">
        <f t="shared" si="27"/>
        <v>0</v>
      </c>
      <c r="J111" s="21">
        <f t="shared" si="28"/>
        <v>0</v>
      </c>
      <c r="K111" s="21">
        <f t="shared" si="29"/>
        <v>0</v>
      </c>
      <c r="L111" s="21">
        <f t="shared" si="30"/>
        <v>100</v>
      </c>
      <c r="M111" s="20">
        <v>2.6800000000000001E-2</v>
      </c>
      <c r="N111" s="20">
        <v>0.38714175619199998</v>
      </c>
      <c r="O111">
        <f t="shared" si="36"/>
        <v>0.41394175619199997</v>
      </c>
      <c r="P111" s="20">
        <v>0.68960207782899996</v>
      </c>
      <c r="Q111">
        <f t="shared" si="37"/>
        <v>1.103543834021</v>
      </c>
      <c r="R111" s="18">
        <f t="shared" si="31"/>
        <v>0.60886811871110802</v>
      </c>
      <c r="S111" s="18">
        <f t="shared" si="38"/>
        <v>8.7954579390722945</v>
      </c>
      <c r="T111" s="18">
        <f t="shared" si="39"/>
        <v>9.4043260577834022</v>
      </c>
      <c r="U111" s="18">
        <f t="shared" si="40"/>
        <v>15.667041783097549</v>
      </c>
      <c r="V111" s="18">
        <f t="shared" si="41"/>
        <v>25.071367840880953</v>
      </c>
      <c r="X111" s="39">
        <f t="shared" si="42"/>
        <v>100</v>
      </c>
      <c r="Z111" s="20">
        <v>0</v>
      </c>
      <c r="AA111" s="53">
        <f t="shared" si="32"/>
        <v>0</v>
      </c>
      <c r="AB111" s="20">
        <v>0</v>
      </c>
      <c r="AC111" s="53">
        <f t="shared" si="33"/>
        <v>0</v>
      </c>
      <c r="AD111" s="20">
        <v>0</v>
      </c>
      <c r="AE111" s="53">
        <f t="shared" si="34"/>
        <v>0</v>
      </c>
      <c r="AF111" s="20">
        <v>0</v>
      </c>
      <c r="AG111" s="48">
        <f t="shared" si="35"/>
        <v>0</v>
      </c>
    </row>
    <row r="112" spans="1:33" ht="14.5" x14ac:dyDescent="0.35">
      <c r="A112" s="19" t="s">
        <v>308</v>
      </c>
      <c r="B112" s="19" t="s">
        <v>309</v>
      </c>
      <c r="C112" s="52" t="s">
        <v>98</v>
      </c>
      <c r="D112" s="20">
        <v>0.42102499999999998</v>
      </c>
      <c r="E112" s="20">
        <v>0</v>
      </c>
      <c r="F112" s="20">
        <v>0</v>
      </c>
      <c r="G112" s="20">
        <v>0</v>
      </c>
      <c r="H112" s="20">
        <f t="shared" si="26"/>
        <v>0.42102499999999998</v>
      </c>
      <c r="I112" s="21">
        <f t="shared" si="27"/>
        <v>0</v>
      </c>
      <c r="J112" s="21">
        <f t="shared" si="28"/>
        <v>0</v>
      </c>
      <c r="K112" s="21">
        <f t="shared" si="29"/>
        <v>0</v>
      </c>
      <c r="L112" s="21">
        <f t="shared" si="30"/>
        <v>100</v>
      </c>
      <c r="M112" s="20">
        <v>0</v>
      </c>
      <c r="N112" s="20">
        <v>7.4200004161499997E-9</v>
      </c>
      <c r="O112">
        <f t="shared" si="36"/>
        <v>7.4200004161499997E-9</v>
      </c>
      <c r="P112" s="20">
        <v>1.9909826049600001E-3</v>
      </c>
      <c r="Q112">
        <f t="shared" si="37"/>
        <v>1.9909900249604163E-3</v>
      </c>
      <c r="R112" s="18">
        <f t="shared" si="31"/>
        <v>0</v>
      </c>
      <c r="S112" s="18">
        <f t="shared" si="38"/>
        <v>1.762365754088237E-6</v>
      </c>
      <c r="T112" s="18">
        <f t="shared" si="39"/>
        <v>1.762365754088237E-6</v>
      </c>
      <c r="U112" s="18">
        <f t="shared" si="40"/>
        <v>0.47288940204500929</v>
      </c>
      <c r="V112" s="18">
        <f t="shared" si="41"/>
        <v>0.47289116441076334</v>
      </c>
      <c r="X112" s="39">
        <f t="shared" si="42"/>
        <v>100</v>
      </c>
      <c r="Z112" s="20">
        <v>0</v>
      </c>
      <c r="AA112" s="53">
        <f t="shared" si="32"/>
        <v>0</v>
      </c>
      <c r="AB112" s="20">
        <v>0</v>
      </c>
      <c r="AC112" s="53">
        <f t="shared" si="33"/>
        <v>0</v>
      </c>
      <c r="AD112" s="20">
        <v>0</v>
      </c>
      <c r="AE112" s="53">
        <f t="shared" si="34"/>
        <v>0</v>
      </c>
      <c r="AF112" s="20">
        <v>0</v>
      </c>
      <c r="AG112" s="48">
        <f t="shared" si="35"/>
        <v>0</v>
      </c>
    </row>
    <row r="113" spans="1:33" ht="14.5" x14ac:dyDescent="0.35">
      <c r="A113" s="19" t="s">
        <v>310</v>
      </c>
      <c r="B113" s="19" t="s">
        <v>311</v>
      </c>
      <c r="C113" s="52" t="s">
        <v>98</v>
      </c>
      <c r="D113" s="20">
        <v>1.7981799999999999</v>
      </c>
      <c r="E113" s="20">
        <v>0</v>
      </c>
      <c r="F113" s="20">
        <v>0</v>
      </c>
      <c r="G113" s="20">
        <v>0</v>
      </c>
      <c r="H113" s="20">
        <f t="shared" si="26"/>
        <v>1.7981799999999999</v>
      </c>
      <c r="I113" s="21">
        <f t="shared" si="27"/>
        <v>0</v>
      </c>
      <c r="J113" s="21">
        <f t="shared" si="28"/>
        <v>0</v>
      </c>
      <c r="K113" s="21">
        <f t="shared" si="29"/>
        <v>0</v>
      </c>
      <c r="L113" s="21">
        <f t="shared" si="30"/>
        <v>100</v>
      </c>
      <c r="M113" s="20">
        <v>0</v>
      </c>
      <c r="N113" s="20">
        <v>0</v>
      </c>
      <c r="O113">
        <f t="shared" si="36"/>
        <v>0</v>
      </c>
      <c r="P113" s="20">
        <v>5.2025443081299999E-2</v>
      </c>
      <c r="Q113">
        <f t="shared" si="37"/>
        <v>5.2025443081299999E-2</v>
      </c>
      <c r="R113" s="18">
        <f t="shared" si="31"/>
        <v>0</v>
      </c>
      <c r="S113" s="18">
        <f t="shared" si="38"/>
        <v>0</v>
      </c>
      <c r="T113" s="18">
        <f t="shared" si="39"/>
        <v>0</v>
      </c>
      <c r="U113" s="18">
        <f t="shared" si="40"/>
        <v>2.8932277681489063</v>
      </c>
      <c r="V113" s="18">
        <f t="shared" si="41"/>
        <v>2.8932277681489063</v>
      </c>
      <c r="X113" s="39">
        <f t="shared" si="42"/>
        <v>100</v>
      </c>
      <c r="Z113" s="20">
        <v>8.0283052457499997E-3</v>
      </c>
      <c r="AA113" s="53">
        <f t="shared" si="32"/>
        <v>0.44646838724432486</v>
      </c>
      <c r="AB113" s="20">
        <v>8.3271758373499993E-3</v>
      </c>
      <c r="AC113" s="53">
        <f t="shared" si="33"/>
        <v>0.46308911440178402</v>
      </c>
      <c r="AD113" s="20">
        <v>1.38725719546E-2</v>
      </c>
      <c r="AE113" s="53">
        <f t="shared" si="34"/>
        <v>0.77147849239786903</v>
      </c>
      <c r="AF113" s="20">
        <v>0</v>
      </c>
      <c r="AG113" s="48">
        <f t="shared" si="35"/>
        <v>0</v>
      </c>
    </row>
    <row r="114" spans="1:33" ht="14.5" x14ac:dyDescent="0.35">
      <c r="A114" s="19" t="s">
        <v>312</v>
      </c>
      <c r="B114" s="19" t="s">
        <v>313</v>
      </c>
      <c r="C114" s="52" t="s">
        <v>98</v>
      </c>
      <c r="D114" s="20">
        <v>1.5470999999999999</v>
      </c>
      <c r="E114" s="20">
        <v>0</v>
      </c>
      <c r="F114" s="20">
        <v>0</v>
      </c>
      <c r="G114" s="20">
        <v>0</v>
      </c>
      <c r="H114" s="20">
        <f t="shared" si="26"/>
        <v>1.5470999999999999</v>
      </c>
      <c r="I114" s="21">
        <f t="shared" si="27"/>
        <v>0</v>
      </c>
      <c r="J114" s="21">
        <f t="shared" si="28"/>
        <v>0</v>
      </c>
      <c r="K114" s="21">
        <f t="shared" si="29"/>
        <v>0</v>
      </c>
      <c r="L114" s="21">
        <f t="shared" si="30"/>
        <v>100</v>
      </c>
      <c r="M114" s="20">
        <v>0</v>
      </c>
      <c r="N114" s="20">
        <v>0</v>
      </c>
      <c r="O114">
        <f t="shared" si="36"/>
        <v>0</v>
      </c>
      <c r="P114" s="20">
        <v>1.2264999989399999E-4</v>
      </c>
      <c r="Q114">
        <f t="shared" si="37"/>
        <v>1.2264999989399999E-4</v>
      </c>
      <c r="R114" s="18">
        <f t="shared" si="31"/>
        <v>0</v>
      </c>
      <c r="S114" s="18">
        <f t="shared" si="38"/>
        <v>0</v>
      </c>
      <c r="T114" s="18">
        <f t="shared" si="39"/>
        <v>0</v>
      </c>
      <c r="U114" s="18">
        <f t="shared" si="40"/>
        <v>7.9277357568353687E-3</v>
      </c>
      <c r="V114" s="18">
        <f t="shared" si="41"/>
        <v>7.9277357568353687E-3</v>
      </c>
      <c r="X114" s="39">
        <f t="shared" si="42"/>
        <v>100</v>
      </c>
      <c r="Z114" s="20">
        <v>0</v>
      </c>
      <c r="AA114" s="53">
        <f t="shared" si="32"/>
        <v>0</v>
      </c>
      <c r="AB114" s="20">
        <v>0</v>
      </c>
      <c r="AC114" s="53">
        <f t="shared" si="33"/>
        <v>0</v>
      </c>
      <c r="AD114" s="20">
        <v>0</v>
      </c>
      <c r="AE114" s="53">
        <f t="shared" si="34"/>
        <v>0</v>
      </c>
      <c r="AF114" s="20">
        <v>0</v>
      </c>
      <c r="AG114" s="48">
        <f t="shared" si="35"/>
        <v>0</v>
      </c>
    </row>
    <row r="115" spans="1:33" ht="14.5" x14ac:dyDescent="0.35">
      <c r="A115" s="19" t="s">
        <v>314</v>
      </c>
      <c r="B115" s="19" t="s">
        <v>315</v>
      </c>
      <c r="C115" s="52" t="s">
        <v>98</v>
      </c>
      <c r="D115" s="20">
        <v>5.5058700000000002E-2</v>
      </c>
      <c r="E115" s="20">
        <v>0</v>
      </c>
      <c r="F115" s="20">
        <v>0</v>
      </c>
      <c r="G115" s="20">
        <v>0</v>
      </c>
      <c r="H115" s="20">
        <f t="shared" si="26"/>
        <v>5.5058700000000002E-2</v>
      </c>
      <c r="I115" s="21">
        <f t="shared" si="27"/>
        <v>0</v>
      </c>
      <c r="J115" s="21">
        <f t="shared" si="28"/>
        <v>0</v>
      </c>
      <c r="K115" s="21">
        <f t="shared" si="29"/>
        <v>0</v>
      </c>
      <c r="L115" s="21">
        <f t="shared" si="30"/>
        <v>100</v>
      </c>
      <c r="M115" s="20">
        <v>0</v>
      </c>
      <c r="N115" s="20">
        <v>0</v>
      </c>
      <c r="O115">
        <f t="shared" si="36"/>
        <v>0</v>
      </c>
      <c r="P115" s="20">
        <v>0</v>
      </c>
      <c r="Q115">
        <f t="shared" si="37"/>
        <v>0</v>
      </c>
      <c r="R115" s="18">
        <f t="shared" si="31"/>
        <v>0</v>
      </c>
      <c r="S115" s="18">
        <f t="shared" si="38"/>
        <v>0</v>
      </c>
      <c r="T115" s="18">
        <f t="shared" si="39"/>
        <v>0</v>
      </c>
      <c r="U115" s="18">
        <f t="shared" si="40"/>
        <v>0</v>
      </c>
      <c r="V115" s="18">
        <f t="shared" si="41"/>
        <v>0</v>
      </c>
      <c r="X115" s="39">
        <f t="shared" si="42"/>
        <v>100</v>
      </c>
      <c r="Z115" s="20">
        <v>0</v>
      </c>
      <c r="AA115" s="53">
        <f t="shared" si="32"/>
        <v>0</v>
      </c>
      <c r="AB115" s="20">
        <v>0</v>
      </c>
      <c r="AC115" s="53">
        <f t="shared" si="33"/>
        <v>0</v>
      </c>
      <c r="AD115" s="20">
        <v>0</v>
      </c>
      <c r="AE115" s="53">
        <f t="shared" si="34"/>
        <v>0</v>
      </c>
      <c r="AF115" s="20">
        <v>0</v>
      </c>
      <c r="AG115" s="48">
        <f t="shared" si="35"/>
        <v>0</v>
      </c>
    </row>
    <row r="116" spans="1:33" ht="14.5" x14ac:dyDescent="0.35">
      <c r="A116" s="19" t="s">
        <v>316</v>
      </c>
      <c r="B116" s="19" t="s">
        <v>317</v>
      </c>
      <c r="C116" s="52" t="s">
        <v>98</v>
      </c>
      <c r="D116" s="20">
        <v>0.17999100000000001</v>
      </c>
      <c r="E116" s="20">
        <v>0</v>
      </c>
      <c r="F116" s="20">
        <v>0</v>
      </c>
      <c r="G116" s="20">
        <v>0</v>
      </c>
      <c r="H116" s="20">
        <f t="shared" si="26"/>
        <v>0.17999100000000001</v>
      </c>
      <c r="I116" s="21">
        <f t="shared" si="27"/>
        <v>0</v>
      </c>
      <c r="J116" s="21">
        <f t="shared" si="28"/>
        <v>0</v>
      </c>
      <c r="K116" s="21">
        <f t="shared" si="29"/>
        <v>0</v>
      </c>
      <c r="L116" s="21">
        <f t="shared" si="30"/>
        <v>100</v>
      </c>
      <c r="M116" s="20">
        <v>0</v>
      </c>
      <c r="N116" s="20">
        <v>0</v>
      </c>
      <c r="O116">
        <f t="shared" si="36"/>
        <v>0</v>
      </c>
      <c r="P116" s="20">
        <v>0</v>
      </c>
      <c r="Q116">
        <f t="shared" si="37"/>
        <v>0</v>
      </c>
      <c r="R116" s="18">
        <f t="shared" si="31"/>
        <v>0</v>
      </c>
      <c r="S116" s="18">
        <f t="shared" si="38"/>
        <v>0</v>
      </c>
      <c r="T116" s="18">
        <f t="shared" si="39"/>
        <v>0</v>
      </c>
      <c r="U116" s="18">
        <f t="shared" si="40"/>
        <v>0</v>
      </c>
      <c r="V116" s="18">
        <f t="shared" si="41"/>
        <v>0</v>
      </c>
      <c r="X116" s="39">
        <f t="shared" si="42"/>
        <v>100</v>
      </c>
      <c r="Z116" s="20">
        <v>0</v>
      </c>
      <c r="AA116" s="53">
        <f t="shared" si="32"/>
        <v>0</v>
      </c>
      <c r="AB116" s="20">
        <v>0</v>
      </c>
      <c r="AC116" s="53">
        <f t="shared" si="33"/>
        <v>0</v>
      </c>
      <c r="AD116" s="20">
        <v>0</v>
      </c>
      <c r="AE116" s="53">
        <f t="shared" si="34"/>
        <v>0</v>
      </c>
      <c r="AF116" s="20">
        <v>0</v>
      </c>
      <c r="AG116" s="48">
        <f t="shared" si="35"/>
        <v>0</v>
      </c>
    </row>
    <row r="117" spans="1:33" ht="14.5" x14ac:dyDescent="0.35">
      <c r="A117" s="19" t="s">
        <v>318</v>
      </c>
      <c r="B117" s="19" t="s">
        <v>319</v>
      </c>
      <c r="C117" s="52" t="s">
        <v>98</v>
      </c>
      <c r="D117" s="20">
        <v>10.580399999999999</v>
      </c>
      <c r="E117" s="20">
        <v>0</v>
      </c>
      <c r="F117" s="20">
        <v>0</v>
      </c>
      <c r="G117" s="20">
        <v>0</v>
      </c>
      <c r="H117" s="20">
        <f t="shared" si="26"/>
        <v>10.580399999999999</v>
      </c>
      <c r="I117" s="21">
        <f t="shared" si="27"/>
        <v>0</v>
      </c>
      <c r="J117" s="21">
        <f t="shared" si="28"/>
        <v>0</v>
      </c>
      <c r="K117" s="21">
        <f t="shared" si="29"/>
        <v>0</v>
      </c>
      <c r="L117" s="21">
        <f t="shared" si="30"/>
        <v>100</v>
      </c>
      <c r="M117" s="20">
        <v>0</v>
      </c>
      <c r="N117" s="20">
        <v>3.6437132476799999E-2</v>
      </c>
      <c r="O117">
        <f t="shared" si="36"/>
        <v>3.6437132476799999E-2</v>
      </c>
      <c r="P117" s="20">
        <v>2.0424316362199999</v>
      </c>
      <c r="Q117">
        <f t="shared" si="37"/>
        <v>2.0788687686967999</v>
      </c>
      <c r="R117" s="18">
        <f t="shared" si="31"/>
        <v>0</v>
      </c>
      <c r="S117" s="18">
        <f t="shared" si="38"/>
        <v>0.34438331704661451</v>
      </c>
      <c r="T117" s="18">
        <f t="shared" si="39"/>
        <v>0.34438331704661451</v>
      </c>
      <c r="U117" s="18">
        <f t="shared" si="40"/>
        <v>19.303917018449209</v>
      </c>
      <c r="V117" s="18">
        <f t="shared" si="41"/>
        <v>19.648300335495826</v>
      </c>
      <c r="X117" s="39">
        <f t="shared" si="42"/>
        <v>100</v>
      </c>
      <c r="Z117" s="20">
        <v>0</v>
      </c>
      <c r="AA117" s="53">
        <f t="shared" si="32"/>
        <v>0</v>
      </c>
      <c r="AB117" s="20">
        <v>0</v>
      </c>
      <c r="AC117" s="53">
        <f t="shared" si="33"/>
        <v>0</v>
      </c>
      <c r="AD117" s="20">
        <v>0</v>
      </c>
      <c r="AE117" s="53">
        <f t="shared" si="34"/>
        <v>0</v>
      </c>
      <c r="AF117" s="20">
        <v>0</v>
      </c>
      <c r="AG117" s="48">
        <f t="shared" si="35"/>
        <v>0</v>
      </c>
    </row>
    <row r="118" spans="1:33" ht="14.5" x14ac:dyDescent="0.35">
      <c r="A118" s="19" t="s">
        <v>320</v>
      </c>
      <c r="B118" s="19" t="s">
        <v>321</v>
      </c>
      <c r="C118" s="52" t="s">
        <v>98</v>
      </c>
      <c r="D118" s="20">
        <v>3.66845</v>
      </c>
      <c r="E118" s="20">
        <v>0</v>
      </c>
      <c r="F118" s="20">
        <v>0</v>
      </c>
      <c r="G118" s="20">
        <v>0</v>
      </c>
      <c r="H118" s="20">
        <f t="shared" si="26"/>
        <v>3.66845</v>
      </c>
      <c r="I118" s="21">
        <f t="shared" si="27"/>
        <v>0</v>
      </c>
      <c r="J118" s="21">
        <f t="shared" si="28"/>
        <v>0</v>
      </c>
      <c r="K118" s="21">
        <f t="shared" si="29"/>
        <v>0</v>
      </c>
      <c r="L118" s="21">
        <f t="shared" si="30"/>
        <v>100</v>
      </c>
      <c r="M118" s="20">
        <v>1.32149751652E-2</v>
      </c>
      <c r="N118" s="20">
        <v>9.6956179555200001E-3</v>
      </c>
      <c r="O118">
        <f t="shared" si="36"/>
        <v>2.291059312072E-2</v>
      </c>
      <c r="P118" s="20">
        <v>5.7416495828599999E-2</v>
      </c>
      <c r="Q118">
        <f t="shared" si="37"/>
        <v>8.0327088949320002E-2</v>
      </c>
      <c r="R118" s="18">
        <f t="shared" si="31"/>
        <v>0.36023320926276764</v>
      </c>
      <c r="S118" s="18">
        <f t="shared" si="38"/>
        <v>0.26429739959710502</v>
      </c>
      <c r="T118" s="18">
        <f t="shared" si="39"/>
        <v>0.62453060885987277</v>
      </c>
      <c r="U118" s="18">
        <f t="shared" si="40"/>
        <v>1.5651432029494747</v>
      </c>
      <c r="V118" s="18">
        <f t="shared" si="41"/>
        <v>2.1896738118093473</v>
      </c>
      <c r="X118" s="39">
        <f t="shared" si="42"/>
        <v>100</v>
      </c>
      <c r="Z118" s="20">
        <v>0</v>
      </c>
      <c r="AA118" s="53">
        <f t="shared" si="32"/>
        <v>0</v>
      </c>
      <c r="AB118" s="20">
        <v>0</v>
      </c>
      <c r="AC118" s="53">
        <f t="shared" si="33"/>
        <v>0</v>
      </c>
      <c r="AD118" s="20">
        <v>0</v>
      </c>
      <c r="AE118" s="53">
        <f t="shared" si="34"/>
        <v>0</v>
      </c>
      <c r="AF118" s="20">
        <v>0</v>
      </c>
      <c r="AG118" s="48">
        <f t="shared" si="35"/>
        <v>0</v>
      </c>
    </row>
    <row r="119" spans="1:33" ht="14.5" x14ac:dyDescent="0.35">
      <c r="A119" s="19" t="s">
        <v>322</v>
      </c>
      <c r="B119" s="19" t="s">
        <v>323</v>
      </c>
      <c r="C119" s="52" t="s">
        <v>98</v>
      </c>
      <c r="D119" s="20">
        <v>1.21736</v>
      </c>
      <c r="E119" s="20">
        <v>0</v>
      </c>
      <c r="F119" s="20">
        <v>0</v>
      </c>
      <c r="G119" s="20">
        <v>0</v>
      </c>
      <c r="H119" s="20">
        <f t="shared" si="26"/>
        <v>1.21736</v>
      </c>
      <c r="I119" s="21">
        <f t="shared" si="27"/>
        <v>0</v>
      </c>
      <c r="J119" s="21">
        <f t="shared" si="28"/>
        <v>0</v>
      </c>
      <c r="K119" s="21">
        <f t="shared" si="29"/>
        <v>0</v>
      </c>
      <c r="L119" s="21">
        <f t="shared" si="30"/>
        <v>100</v>
      </c>
      <c r="M119" s="20">
        <v>0</v>
      </c>
      <c r="N119" s="20">
        <v>3.0688703116700002E-2</v>
      </c>
      <c r="O119">
        <f t="shared" si="36"/>
        <v>3.0688703116700002E-2</v>
      </c>
      <c r="P119" s="20">
        <v>2.8627280988900002E-2</v>
      </c>
      <c r="Q119">
        <f t="shared" si="37"/>
        <v>5.9315984105600003E-2</v>
      </c>
      <c r="R119" s="18">
        <f t="shared" si="31"/>
        <v>0</v>
      </c>
      <c r="S119" s="18">
        <f t="shared" si="38"/>
        <v>2.5209225797381221</v>
      </c>
      <c r="T119" s="18">
        <f t="shared" si="39"/>
        <v>2.5209225797381221</v>
      </c>
      <c r="U119" s="18">
        <f t="shared" si="40"/>
        <v>2.3515871220427811</v>
      </c>
      <c r="V119" s="18">
        <f t="shared" si="41"/>
        <v>4.8725097017809036</v>
      </c>
      <c r="X119" s="39">
        <f t="shared" si="42"/>
        <v>100</v>
      </c>
      <c r="Z119" s="20">
        <v>0</v>
      </c>
      <c r="AA119" s="53">
        <f t="shared" si="32"/>
        <v>0</v>
      </c>
      <c r="AB119" s="20">
        <v>0</v>
      </c>
      <c r="AC119" s="53">
        <f t="shared" si="33"/>
        <v>0</v>
      </c>
      <c r="AD119" s="20">
        <v>0</v>
      </c>
      <c r="AE119" s="53">
        <f t="shared" si="34"/>
        <v>0</v>
      </c>
      <c r="AF119" s="20">
        <v>3.41525025029E-3</v>
      </c>
      <c r="AG119" s="48">
        <f t="shared" si="35"/>
        <v>0.28054562744709866</v>
      </c>
    </row>
    <row r="120" spans="1:33" ht="14.5" x14ac:dyDescent="0.35">
      <c r="A120" s="19" t="s">
        <v>324</v>
      </c>
      <c r="B120" s="19" t="s">
        <v>325</v>
      </c>
      <c r="C120" s="52" t="s">
        <v>98</v>
      </c>
      <c r="D120" s="20">
        <v>1.0717300000000001</v>
      </c>
      <c r="E120" s="20">
        <v>0</v>
      </c>
      <c r="F120" s="20">
        <v>0</v>
      </c>
      <c r="G120" s="20">
        <v>0</v>
      </c>
      <c r="H120" s="20">
        <f t="shared" si="26"/>
        <v>1.0717300000000001</v>
      </c>
      <c r="I120" s="21">
        <f t="shared" si="27"/>
        <v>0</v>
      </c>
      <c r="J120" s="21">
        <f t="shared" si="28"/>
        <v>0</v>
      </c>
      <c r="K120" s="21">
        <f t="shared" si="29"/>
        <v>0</v>
      </c>
      <c r="L120" s="21">
        <f t="shared" si="30"/>
        <v>100</v>
      </c>
      <c r="M120" s="20">
        <v>0</v>
      </c>
      <c r="N120" s="20">
        <v>0</v>
      </c>
      <c r="O120">
        <f t="shared" si="36"/>
        <v>0</v>
      </c>
      <c r="P120" s="20">
        <v>0</v>
      </c>
      <c r="Q120">
        <f t="shared" si="37"/>
        <v>0</v>
      </c>
      <c r="R120" s="18">
        <f t="shared" si="31"/>
        <v>0</v>
      </c>
      <c r="S120" s="18">
        <f t="shared" si="38"/>
        <v>0</v>
      </c>
      <c r="T120" s="18">
        <f t="shared" si="39"/>
        <v>0</v>
      </c>
      <c r="U120" s="18">
        <f t="shared" si="40"/>
        <v>0</v>
      </c>
      <c r="V120" s="18">
        <f t="shared" si="41"/>
        <v>0</v>
      </c>
      <c r="X120" s="39">
        <f t="shared" si="42"/>
        <v>100</v>
      </c>
      <c r="Z120" s="20">
        <v>0</v>
      </c>
      <c r="AA120" s="53">
        <f t="shared" si="32"/>
        <v>0</v>
      </c>
      <c r="AB120" s="20">
        <v>0</v>
      </c>
      <c r="AC120" s="53">
        <f t="shared" si="33"/>
        <v>0</v>
      </c>
      <c r="AD120" s="20">
        <v>0</v>
      </c>
      <c r="AE120" s="53">
        <f t="shared" si="34"/>
        <v>0</v>
      </c>
      <c r="AF120" s="20">
        <v>0</v>
      </c>
      <c r="AG120" s="48">
        <f t="shared" si="35"/>
        <v>0</v>
      </c>
    </row>
    <row r="121" spans="1:33" ht="14.5" x14ac:dyDescent="0.35">
      <c r="A121" s="19" t="s">
        <v>326</v>
      </c>
      <c r="B121" s="19" t="s">
        <v>327</v>
      </c>
      <c r="C121" s="52" t="s">
        <v>98</v>
      </c>
      <c r="D121" s="20">
        <v>3.7183800000000003E-2</v>
      </c>
      <c r="E121" s="20">
        <v>0</v>
      </c>
      <c r="F121" s="20">
        <v>0</v>
      </c>
      <c r="G121" s="20">
        <v>0</v>
      </c>
      <c r="H121" s="20">
        <f t="shared" si="26"/>
        <v>3.7183800000000003E-2</v>
      </c>
      <c r="I121" s="21">
        <f t="shared" si="27"/>
        <v>0</v>
      </c>
      <c r="J121" s="21">
        <f t="shared" si="28"/>
        <v>0</v>
      </c>
      <c r="K121" s="21">
        <f t="shared" si="29"/>
        <v>0</v>
      </c>
      <c r="L121" s="21">
        <f t="shared" si="30"/>
        <v>100</v>
      </c>
      <c r="M121" s="20">
        <v>0</v>
      </c>
      <c r="N121" s="20">
        <v>0</v>
      </c>
      <c r="O121">
        <f t="shared" si="36"/>
        <v>0</v>
      </c>
      <c r="P121" s="20">
        <v>0</v>
      </c>
      <c r="Q121">
        <f t="shared" si="37"/>
        <v>0</v>
      </c>
      <c r="R121" s="18">
        <f t="shared" si="31"/>
        <v>0</v>
      </c>
      <c r="S121" s="18">
        <f t="shared" si="38"/>
        <v>0</v>
      </c>
      <c r="T121" s="18">
        <f t="shared" si="39"/>
        <v>0</v>
      </c>
      <c r="U121" s="18">
        <f t="shared" si="40"/>
        <v>0</v>
      </c>
      <c r="V121" s="18">
        <f t="shared" si="41"/>
        <v>0</v>
      </c>
      <c r="X121" s="39">
        <f t="shared" si="42"/>
        <v>100</v>
      </c>
      <c r="Z121" s="20">
        <v>0</v>
      </c>
      <c r="AA121" s="53">
        <f t="shared" si="32"/>
        <v>0</v>
      </c>
      <c r="AB121" s="20">
        <v>0</v>
      </c>
      <c r="AC121" s="53">
        <f t="shared" si="33"/>
        <v>0</v>
      </c>
      <c r="AD121" s="20">
        <v>0</v>
      </c>
      <c r="AE121" s="53">
        <f t="shared" si="34"/>
        <v>0</v>
      </c>
      <c r="AF121" s="20">
        <v>0</v>
      </c>
      <c r="AG121" s="48">
        <f t="shared" si="35"/>
        <v>0</v>
      </c>
    </row>
    <row r="122" spans="1:33" ht="14.5" x14ac:dyDescent="0.35">
      <c r="A122" s="19" t="s">
        <v>328</v>
      </c>
      <c r="B122" s="19" t="s">
        <v>329</v>
      </c>
      <c r="C122" s="52" t="s">
        <v>98</v>
      </c>
      <c r="D122" s="20">
        <v>1.35246</v>
      </c>
      <c r="E122" s="20">
        <v>0</v>
      </c>
      <c r="F122" s="20">
        <v>0</v>
      </c>
      <c r="G122" s="20">
        <v>0</v>
      </c>
      <c r="H122" s="20">
        <f t="shared" si="26"/>
        <v>1.35246</v>
      </c>
      <c r="I122" s="21">
        <f t="shared" si="27"/>
        <v>0</v>
      </c>
      <c r="J122" s="21">
        <f t="shared" si="28"/>
        <v>0</v>
      </c>
      <c r="K122" s="21">
        <f t="shared" si="29"/>
        <v>0</v>
      </c>
      <c r="L122" s="21">
        <f t="shared" si="30"/>
        <v>100</v>
      </c>
      <c r="M122" s="20">
        <v>3.0336400000799998E-2</v>
      </c>
      <c r="N122" s="20">
        <v>1.93304000006E-2</v>
      </c>
      <c r="O122">
        <f t="shared" si="36"/>
        <v>4.9666800001400002E-2</v>
      </c>
      <c r="P122" s="20">
        <v>0.110824771433</v>
      </c>
      <c r="Q122">
        <f t="shared" si="37"/>
        <v>0.16049157143440002</v>
      </c>
      <c r="R122" s="18">
        <f t="shared" si="31"/>
        <v>2.2430533990506185</v>
      </c>
      <c r="S122" s="18">
        <f t="shared" si="38"/>
        <v>1.4292770211762271</v>
      </c>
      <c r="T122" s="18">
        <f t="shared" si="39"/>
        <v>3.6723304202268463</v>
      </c>
      <c r="U122" s="18">
        <f t="shared" si="40"/>
        <v>8.1943104737293524</v>
      </c>
      <c r="V122" s="18">
        <f t="shared" si="41"/>
        <v>11.8666408939562</v>
      </c>
      <c r="X122" s="39">
        <f t="shared" si="42"/>
        <v>100</v>
      </c>
      <c r="Z122" s="20">
        <v>0</v>
      </c>
      <c r="AA122" s="53">
        <f t="shared" si="32"/>
        <v>0</v>
      </c>
      <c r="AB122" s="20">
        <v>0</v>
      </c>
      <c r="AC122" s="53">
        <f t="shared" si="33"/>
        <v>0</v>
      </c>
      <c r="AD122" s="20">
        <v>0</v>
      </c>
      <c r="AE122" s="53">
        <f t="shared" si="34"/>
        <v>0</v>
      </c>
      <c r="AF122" s="20">
        <v>0</v>
      </c>
      <c r="AG122" s="48">
        <f t="shared" si="35"/>
        <v>0</v>
      </c>
    </row>
    <row r="123" spans="1:33" ht="14.5" x14ac:dyDescent="0.35">
      <c r="A123" s="19" t="s">
        <v>330</v>
      </c>
      <c r="B123" s="19" t="s">
        <v>331</v>
      </c>
      <c r="C123" s="52" t="s">
        <v>98</v>
      </c>
      <c r="D123" s="20">
        <v>0.26361800000000002</v>
      </c>
      <c r="E123" s="20">
        <v>0</v>
      </c>
      <c r="F123" s="20">
        <v>0</v>
      </c>
      <c r="G123" s="20">
        <v>0</v>
      </c>
      <c r="H123" s="20">
        <f t="shared" si="26"/>
        <v>0.26361800000000002</v>
      </c>
      <c r="I123" s="21">
        <f t="shared" si="27"/>
        <v>0</v>
      </c>
      <c r="J123" s="21">
        <f t="shared" si="28"/>
        <v>0</v>
      </c>
      <c r="K123" s="21">
        <f t="shared" si="29"/>
        <v>0</v>
      </c>
      <c r="L123" s="21">
        <f t="shared" si="30"/>
        <v>100</v>
      </c>
      <c r="M123" s="20">
        <v>0</v>
      </c>
      <c r="N123" s="20">
        <v>0</v>
      </c>
      <c r="O123">
        <f t="shared" si="36"/>
        <v>0</v>
      </c>
      <c r="P123" s="20">
        <v>0</v>
      </c>
      <c r="Q123">
        <f t="shared" si="37"/>
        <v>0</v>
      </c>
      <c r="R123" s="18">
        <f t="shared" si="31"/>
        <v>0</v>
      </c>
      <c r="S123" s="18">
        <f t="shared" si="38"/>
        <v>0</v>
      </c>
      <c r="T123" s="18">
        <f t="shared" si="39"/>
        <v>0</v>
      </c>
      <c r="U123" s="18">
        <f t="shared" si="40"/>
        <v>0</v>
      </c>
      <c r="V123" s="18">
        <f t="shared" si="41"/>
        <v>0</v>
      </c>
      <c r="X123" s="39">
        <f t="shared" si="42"/>
        <v>100</v>
      </c>
      <c r="Z123" s="20">
        <v>0</v>
      </c>
      <c r="AA123" s="53">
        <f t="shared" si="32"/>
        <v>0</v>
      </c>
      <c r="AB123" s="20">
        <v>0</v>
      </c>
      <c r="AC123" s="53">
        <f t="shared" si="33"/>
        <v>0</v>
      </c>
      <c r="AD123" s="20">
        <v>0</v>
      </c>
      <c r="AE123" s="53">
        <f t="shared" si="34"/>
        <v>0</v>
      </c>
      <c r="AF123" s="20">
        <v>0</v>
      </c>
      <c r="AG123" s="48">
        <f t="shared" si="35"/>
        <v>0</v>
      </c>
    </row>
    <row r="124" spans="1:33" ht="14.5" x14ac:dyDescent="0.35">
      <c r="A124" s="19" t="s">
        <v>332</v>
      </c>
      <c r="B124" s="19" t="s">
        <v>333</v>
      </c>
      <c r="C124" s="52" t="s">
        <v>98</v>
      </c>
      <c r="D124" s="20">
        <v>9.2010900000000007E-2</v>
      </c>
      <c r="E124" s="20">
        <v>0</v>
      </c>
      <c r="F124" s="20">
        <v>0</v>
      </c>
      <c r="G124" s="20">
        <v>0</v>
      </c>
      <c r="H124" s="20">
        <f t="shared" si="26"/>
        <v>9.2010900000000007E-2</v>
      </c>
      <c r="I124" s="21">
        <f t="shared" si="27"/>
        <v>0</v>
      </c>
      <c r="J124" s="21">
        <f t="shared" si="28"/>
        <v>0</v>
      </c>
      <c r="K124" s="21">
        <f t="shared" si="29"/>
        <v>0</v>
      </c>
      <c r="L124" s="21">
        <f t="shared" si="30"/>
        <v>100</v>
      </c>
      <c r="M124" s="20">
        <v>0</v>
      </c>
      <c r="N124" s="20">
        <v>0</v>
      </c>
      <c r="O124">
        <f t="shared" si="36"/>
        <v>0</v>
      </c>
      <c r="P124" s="20">
        <v>0</v>
      </c>
      <c r="Q124">
        <f t="shared" si="37"/>
        <v>0</v>
      </c>
      <c r="R124" s="18">
        <f t="shared" si="31"/>
        <v>0</v>
      </c>
      <c r="S124" s="18">
        <f t="shared" si="38"/>
        <v>0</v>
      </c>
      <c r="T124" s="18">
        <f t="shared" si="39"/>
        <v>0</v>
      </c>
      <c r="U124" s="18">
        <f t="shared" si="40"/>
        <v>0</v>
      </c>
      <c r="V124" s="18">
        <f t="shared" si="41"/>
        <v>0</v>
      </c>
      <c r="X124" s="39">
        <f t="shared" si="42"/>
        <v>100</v>
      </c>
      <c r="Z124" s="20">
        <v>0</v>
      </c>
      <c r="AA124" s="53">
        <f t="shared" si="32"/>
        <v>0</v>
      </c>
      <c r="AB124" s="20">
        <v>0</v>
      </c>
      <c r="AC124" s="53">
        <f t="shared" si="33"/>
        <v>0</v>
      </c>
      <c r="AD124" s="20">
        <v>0</v>
      </c>
      <c r="AE124" s="53">
        <f t="shared" si="34"/>
        <v>0</v>
      </c>
      <c r="AF124" s="20">
        <v>0</v>
      </c>
      <c r="AG124" s="48">
        <f t="shared" si="35"/>
        <v>0</v>
      </c>
    </row>
    <row r="125" spans="1:33" ht="14.5" x14ac:dyDescent="0.35">
      <c r="A125" s="19" t="s">
        <v>334</v>
      </c>
      <c r="B125" s="19" t="s">
        <v>335</v>
      </c>
      <c r="C125" s="52" t="s">
        <v>98</v>
      </c>
      <c r="D125" s="20">
        <v>0.27358700000000002</v>
      </c>
      <c r="E125" s="20">
        <v>0</v>
      </c>
      <c r="F125" s="20">
        <v>0</v>
      </c>
      <c r="G125" s="20">
        <v>0</v>
      </c>
      <c r="H125" s="20">
        <f t="shared" si="26"/>
        <v>0.27358700000000002</v>
      </c>
      <c r="I125" s="21">
        <f t="shared" si="27"/>
        <v>0</v>
      </c>
      <c r="J125" s="21">
        <f t="shared" si="28"/>
        <v>0</v>
      </c>
      <c r="K125" s="21">
        <f t="shared" si="29"/>
        <v>0</v>
      </c>
      <c r="L125" s="21">
        <f t="shared" si="30"/>
        <v>100</v>
      </c>
      <c r="M125" s="20">
        <v>0</v>
      </c>
      <c r="N125" s="20">
        <v>0</v>
      </c>
      <c r="O125">
        <f t="shared" si="36"/>
        <v>0</v>
      </c>
      <c r="P125" s="20">
        <v>1.02968209439E-2</v>
      </c>
      <c r="Q125">
        <f t="shared" si="37"/>
        <v>1.02968209439E-2</v>
      </c>
      <c r="R125" s="18">
        <f t="shared" si="31"/>
        <v>0</v>
      </c>
      <c r="S125" s="18">
        <f t="shared" si="38"/>
        <v>0</v>
      </c>
      <c r="T125" s="18">
        <f t="shared" si="39"/>
        <v>0</v>
      </c>
      <c r="U125" s="18">
        <f t="shared" si="40"/>
        <v>3.7636367751026176</v>
      </c>
      <c r="V125" s="18">
        <f t="shared" si="41"/>
        <v>3.7636367751026176</v>
      </c>
      <c r="X125" s="39">
        <f t="shared" si="42"/>
        <v>100</v>
      </c>
      <c r="Z125" s="20">
        <v>0</v>
      </c>
      <c r="AA125" s="53">
        <f t="shared" si="32"/>
        <v>0</v>
      </c>
      <c r="AB125" s="20">
        <v>0</v>
      </c>
      <c r="AC125" s="53">
        <f t="shared" si="33"/>
        <v>0</v>
      </c>
      <c r="AD125" s="20">
        <v>0</v>
      </c>
      <c r="AE125" s="53">
        <f t="shared" si="34"/>
        <v>0</v>
      </c>
      <c r="AF125" s="20">
        <v>0</v>
      </c>
      <c r="AG125" s="48">
        <f t="shared" si="35"/>
        <v>0</v>
      </c>
    </row>
    <row r="126" spans="1:33" ht="14.5" x14ac:dyDescent="0.35">
      <c r="A126" s="19" t="s">
        <v>336</v>
      </c>
      <c r="B126" s="19" t="s">
        <v>337</v>
      </c>
      <c r="C126" s="52" t="s">
        <v>98</v>
      </c>
      <c r="D126" s="20">
        <v>0.378218</v>
      </c>
      <c r="E126" s="20">
        <v>0</v>
      </c>
      <c r="F126" s="20">
        <v>0</v>
      </c>
      <c r="G126" s="20">
        <v>0</v>
      </c>
      <c r="H126" s="20">
        <f t="shared" si="26"/>
        <v>0.378218</v>
      </c>
      <c r="I126" s="21">
        <f t="shared" si="27"/>
        <v>0</v>
      </c>
      <c r="J126" s="21">
        <f t="shared" si="28"/>
        <v>0</v>
      </c>
      <c r="K126" s="21">
        <f t="shared" si="29"/>
        <v>0</v>
      </c>
      <c r="L126" s="21">
        <f t="shared" si="30"/>
        <v>100</v>
      </c>
      <c r="M126" s="20">
        <v>0</v>
      </c>
      <c r="N126" s="20">
        <v>0</v>
      </c>
      <c r="O126">
        <f t="shared" si="36"/>
        <v>0</v>
      </c>
      <c r="P126" s="20">
        <v>0</v>
      </c>
      <c r="Q126">
        <f t="shared" si="37"/>
        <v>0</v>
      </c>
      <c r="R126" s="18">
        <f t="shared" si="31"/>
        <v>0</v>
      </c>
      <c r="S126" s="18">
        <f t="shared" si="38"/>
        <v>0</v>
      </c>
      <c r="T126" s="18">
        <f t="shared" si="39"/>
        <v>0</v>
      </c>
      <c r="U126" s="18">
        <f t="shared" si="40"/>
        <v>0</v>
      </c>
      <c r="V126" s="18">
        <f t="shared" si="41"/>
        <v>0</v>
      </c>
      <c r="X126" s="39">
        <f t="shared" si="42"/>
        <v>100</v>
      </c>
      <c r="Z126" s="20">
        <v>0</v>
      </c>
      <c r="AA126" s="53">
        <f t="shared" si="32"/>
        <v>0</v>
      </c>
      <c r="AB126" s="20">
        <v>0</v>
      </c>
      <c r="AC126" s="53">
        <f t="shared" si="33"/>
        <v>0</v>
      </c>
      <c r="AD126" s="20">
        <v>0</v>
      </c>
      <c r="AE126" s="53">
        <f t="shared" si="34"/>
        <v>0</v>
      </c>
      <c r="AF126" s="20">
        <v>0</v>
      </c>
      <c r="AG126" s="48">
        <f t="shared" si="35"/>
        <v>0</v>
      </c>
    </row>
    <row r="127" spans="1:33" ht="14.5" x14ac:dyDescent="0.35">
      <c r="A127" s="19" t="s">
        <v>338</v>
      </c>
      <c r="B127" s="19" t="s">
        <v>339</v>
      </c>
      <c r="C127" s="52" t="s">
        <v>98</v>
      </c>
      <c r="D127" s="20">
        <v>1.20278</v>
      </c>
      <c r="E127" s="20">
        <v>0</v>
      </c>
      <c r="F127" s="20">
        <v>0</v>
      </c>
      <c r="G127" s="20">
        <v>0</v>
      </c>
      <c r="H127" s="20">
        <f t="shared" si="26"/>
        <v>1.20278</v>
      </c>
      <c r="I127" s="21">
        <f t="shared" si="27"/>
        <v>0</v>
      </c>
      <c r="J127" s="21">
        <f t="shared" si="28"/>
        <v>0</v>
      </c>
      <c r="K127" s="21">
        <f t="shared" si="29"/>
        <v>0</v>
      </c>
      <c r="L127" s="21">
        <f t="shared" si="30"/>
        <v>100</v>
      </c>
      <c r="M127" s="20">
        <v>0</v>
      </c>
      <c r="N127" s="20">
        <v>7.8724400000600003E-3</v>
      </c>
      <c r="O127">
        <f t="shared" si="36"/>
        <v>7.8724400000600003E-3</v>
      </c>
      <c r="P127" s="20">
        <v>2.8872539898999999E-2</v>
      </c>
      <c r="Q127">
        <f t="shared" si="37"/>
        <v>3.6744979899059997E-2</v>
      </c>
      <c r="R127" s="18">
        <f t="shared" si="31"/>
        <v>0</v>
      </c>
      <c r="S127" s="18">
        <f t="shared" si="38"/>
        <v>0.65452036116829349</v>
      </c>
      <c r="T127" s="18">
        <f t="shared" si="39"/>
        <v>0.65452036116829349</v>
      </c>
      <c r="U127" s="18">
        <f t="shared" si="40"/>
        <v>2.4004838706164051</v>
      </c>
      <c r="V127" s="18">
        <f t="shared" si="41"/>
        <v>3.0550042317846988</v>
      </c>
      <c r="X127" s="39">
        <f t="shared" si="42"/>
        <v>100</v>
      </c>
      <c r="Z127" s="20">
        <v>0</v>
      </c>
      <c r="AA127" s="53">
        <f t="shared" si="32"/>
        <v>0</v>
      </c>
      <c r="AB127" s="20">
        <v>0</v>
      </c>
      <c r="AC127" s="53">
        <f t="shared" si="33"/>
        <v>0</v>
      </c>
      <c r="AD127" s="20">
        <v>0</v>
      </c>
      <c r="AE127" s="53">
        <f t="shared" si="34"/>
        <v>0</v>
      </c>
      <c r="AF127" s="20">
        <v>0</v>
      </c>
      <c r="AG127" s="48">
        <f t="shared" si="35"/>
        <v>0</v>
      </c>
    </row>
    <row r="128" spans="1:33" ht="14.5" x14ac:dyDescent="0.35">
      <c r="A128" s="19" t="s">
        <v>340</v>
      </c>
      <c r="B128" s="19" t="s">
        <v>341</v>
      </c>
      <c r="C128" s="52" t="s">
        <v>98</v>
      </c>
      <c r="D128" s="20">
        <v>1.9053899999999999</v>
      </c>
      <c r="E128" s="20">
        <v>0</v>
      </c>
      <c r="F128" s="20">
        <v>0</v>
      </c>
      <c r="G128" s="20">
        <v>0</v>
      </c>
      <c r="H128" s="20">
        <f t="shared" si="26"/>
        <v>1.9053899999999999</v>
      </c>
      <c r="I128" s="21">
        <f t="shared" si="27"/>
        <v>0</v>
      </c>
      <c r="J128" s="21">
        <f t="shared" si="28"/>
        <v>0</v>
      </c>
      <c r="K128" s="21">
        <f t="shared" si="29"/>
        <v>0</v>
      </c>
      <c r="L128" s="21">
        <f t="shared" si="30"/>
        <v>100</v>
      </c>
      <c r="M128" s="20">
        <v>0</v>
      </c>
      <c r="N128" s="20">
        <v>5.7166399998200002E-2</v>
      </c>
      <c r="O128">
        <f t="shared" si="36"/>
        <v>5.7166399998200002E-2</v>
      </c>
      <c r="P128" s="20">
        <v>0.60239248517199995</v>
      </c>
      <c r="Q128">
        <f t="shared" si="37"/>
        <v>0.65955888517019989</v>
      </c>
      <c r="R128" s="18">
        <f t="shared" si="31"/>
        <v>0</v>
      </c>
      <c r="S128" s="18">
        <f t="shared" si="38"/>
        <v>3.0002466685665405</v>
      </c>
      <c r="T128" s="18">
        <f t="shared" si="39"/>
        <v>3.0002466685665405</v>
      </c>
      <c r="U128" s="18">
        <f t="shared" si="40"/>
        <v>31.615180365804374</v>
      </c>
      <c r="V128" s="18">
        <f t="shared" si="41"/>
        <v>34.61542703437091</v>
      </c>
      <c r="X128" s="39">
        <f t="shared" si="42"/>
        <v>100</v>
      </c>
      <c r="Z128" s="20">
        <v>0</v>
      </c>
      <c r="AA128" s="53">
        <f t="shared" si="32"/>
        <v>0</v>
      </c>
      <c r="AB128" s="20">
        <v>0</v>
      </c>
      <c r="AC128" s="53">
        <f t="shared" si="33"/>
        <v>0</v>
      </c>
      <c r="AD128" s="20">
        <v>0</v>
      </c>
      <c r="AE128" s="53">
        <f t="shared" si="34"/>
        <v>0</v>
      </c>
      <c r="AF128" s="20">
        <v>0</v>
      </c>
      <c r="AG128" s="48">
        <f t="shared" si="35"/>
        <v>0</v>
      </c>
    </row>
    <row r="129" spans="1:33" ht="14.5" x14ac:dyDescent="0.35">
      <c r="A129" s="19" t="s">
        <v>342</v>
      </c>
      <c r="B129" s="19" t="s">
        <v>343</v>
      </c>
      <c r="C129" s="52" t="s">
        <v>98</v>
      </c>
      <c r="D129" s="20">
        <v>0.34454099999999999</v>
      </c>
      <c r="E129" s="20">
        <v>0</v>
      </c>
      <c r="F129" s="20">
        <v>0</v>
      </c>
      <c r="G129" s="20">
        <v>0</v>
      </c>
      <c r="H129" s="20">
        <f t="shared" si="26"/>
        <v>0.34454099999999999</v>
      </c>
      <c r="I129" s="21">
        <f t="shared" si="27"/>
        <v>0</v>
      </c>
      <c r="J129" s="21">
        <f t="shared" si="28"/>
        <v>0</v>
      </c>
      <c r="K129" s="21">
        <f t="shared" si="29"/>
        <v>0</v>
      </c>
      <c r="L129" s="21">
        <f t="shared" si="30"/>
        <v>100</v>
      </c>
      <c r="M129" s="20">
        <v>0</v>
      </c>
      <c r="N129" s="20">
        <v>7.3201098663899997E-2</v>
      </c>
      <c r="O129">
        <f t="shared" si="36"/>
        <v>7.3201098663899997E-2</v>
      </c>
      <c r="P129" s="20">
        <v>0.10039336580700001</v>
      </c>
      <c r="Q129">
        <f t="shared" si="37"/>
        <v>0.17359446447089999</v>
      </c>
      <c r="R129" s="18">
        <f t="shared" si="31"/>
        <v>0</v>
      </c>
      <c r="S129" s="18">
        <f t="shared" si="38"/>
        <v>21.2459761433037</v>
      </c>
      <c r="T129" s="18">
        <f t="shared" si="39"/>
        <v>21.2459761433037</v>
      </c>
      <c r="U129" s="18">
        <f t="shared" si="40"/>
        <v>29.138292919275209</v>
      </c>
      <c r="V129" s="18">
        <f t="shared" si="41"/>
        <v>50.384269062578909</v>
      </c>
      <c r="X129" s="39">
        <f t="shared" si="42"/>
        <v>100</v>
      </c>
      <c r="Z129" s="20">
        <v>0</v>
      </c>
      <c r="AA129" s="53">
        <f t="shared" si="32"/>
        <v>0</v>
      </c>
      <c r="AB129" s="20">
        <v>0</v>
      </c>
      <c r="AC129" s="53">
        <f t="shared" si="33"/>
        <v>0</v>
      </c>
      <c r="AD129" s="20">
        <v>0</v>
      </c>
      <c r="AE129" s="53">
        <f t="shared" si="34"/>
        <v>0</v>
      </c>
      <c r="AF129" s="20">
        <v>0</v>
      </c>
      <c r="AG129" s="48">
        <f t="shared" si="35"/>
        <v>0</v>
      </c>
    </row>
    <row r="130" spans="1:33" ht="14.5" x14ac:dyDescent="0.35">
      <c r="A130" s="19" t="s">
        <v>344</v>
      </c>
      <c r="B130" s="19" t="s">
        <v>345</v>
      </c>
      <c r="C130" s="52" t="s">
        <v>98</v>
      </c>
      <c r="D130" s="20">
        <v>0.397928</v>
      </c>
      <c r="E130" s="20">
        <v>0</v>
      </c>
      <c r="F130" s="20">
        <v>2.5517500000000002E-3</v>
      </c>
      <c r="G130" s="20">
        <v>2.0455500000000001E-2</v>
      </c>
      <c r="H130" s="20">
        <f t="shared" si="26"/>
        <v>0.37492074999999997</v>
      </c>
      <c r="I130" s="21">
        <f t="shared" si="27"/>
        <v>0</v>
      </c>
      <c r="J130" s="21">
        <f t="shared" si="28"/>
        <v>0.64125922277396918</v>
      </c>
      <c r="K130" s="21">
        <f t="shared" si="29"/>
        <v>5.1405028045274523</v>
      </c>
      <c r="L130" s="21">
        <f t="shared" si="30"/>
        <v>94.218237972698574</v>
      </c>
      <c r="M130" s="20">
        <v>3.1111951857700003E-4</v>
      </c>
      <c r="N130" s="20">
        <v>9.3001296290400005E-4</v>
      </c>
      <c r="O130">
        <f t="shared" si="36"/>
        <v>1.2411324814810001E-3</v>
      </c>
      <c r="P130" s="20">
        <v>1.4838470222199999E-2</v>
      </c>
      <c r="Q130">
        <f t="shared" si="37"/>
        <v>1.6079602703681001E-2</v>
      </c>
      <c r="R130" s="18">
        <f t="shared" si="31"/>
        <v>7.8184877308709128E-2</v>
      </c>
      <c r="S130" s="18">
        <f t="shared" si="38"/>
        <v>0.23371387861723733</v>
      </c>
      <c r="T130" s="18">
        <f t="shared" si="39"/>
        <v>0.3118987559259464</v>
      </c>
      <c r="U130" s="18">
        <f t="shared" si="40"/>
        <v>3.7289334307211353</v>
      </c>
      <c r="V130" s="18">
        <f t="shared" si="41"/>
        <v>4.0408321866470827</v>
      </c>
      <c r="X130" s="39">
        <f t="shared" si="42"/>
        <v>100</v>
      </c>
      <c r="Z130" s="20">
        <v>0</v>
      </c>
      <c r="AA130" s="53">
        <f t="shared" si="32"/>
        <v>0</v>
      </c>
      <c r="AB130" s="20">
        <v>0</v>
      </c>
      <c r="AC130" s="53">
        <f t="shared" si="33"/>
        <v>0</v>
      </c>
      <c r="AD130" s="20">
        <v>0</v>
      </c>
      <c r="AE130" s="53">
        <f t="shared" si="34"/>
        <v>0</v>
      </c>
      <c r="AF130" s="20">
        <v>2.09824553706E-4</v>
      </c>
      <c r="AG130" s="48">
        <f t="shared" si="35"/>
        <v>5.272927607657666E-2</v>
      </c>
    </row>
    <row r="131" spans="1:33" ht="14.5" x14ac:dyDescent="0.35">
      <c r="A131" s="19" t="s">
        <v>346</v>
      </c>
      <c r="B131" s="19" t="s">
        <v>347</v>
      </c>
      <c r="C131" s="52" t="s">
        <v>98</v>
      </c>
      <c r="D131" s="20">
        <v>0.48248200000000002</v>
      </c>
      <c r="E131" s="20">
        <v>0</v>
      </c>
      <c r="F131" s="20">
        <v>0</v>
      </c>
      <c r="G131" s="20">
        <v>0</v>
      </c>
      <c r="H131" s="20">
        <f t="shared" ref="H131:H194" si="43">D131-E131-F131-G131</f>
        <v>0.48248200000000002</v>
      </c>
      <c r="I131" s="21">
        <f t="shared" ref="I131:I194" si="44">E131/D131*100</f>
        <v>0</v>
      </c>
      <c r="J131" s="21">
        <f t="shared" ref="J131:J194" si="45">F131/D131*100</f>
        <v>0</v>
      </c>
      <c r="K131" s="21">
        <f t="shared" ref="K131:K194" si="46">G131/D131*100</f>
        <v>0</v>
      </c>
      <c r="L131" s="21">
        <f t="shared" ref="L131:L194" si="47">H131/D131*100</f>
        <v>100</v>
      </c>
      <c r="M131" s="20">
        <v>0</v>
      </c>
      <c r="N131" s="20">
        <v>1.6002710206900001E-4</v>
      </c>
      <c r="O131">
        <f t="shared" si="36"/>
        <v>1.6002710206900001E-4</v>
      </c>
      <c r="P131" s="20">
        <v>8.3040130245100006E-3</v>
      </c>
      <c r="Q131">
        <f t="shared" si="37"/>
        <v>8.4640401265789998E-3</v>
      </c>
      <c r="R131" s="18">
        <f t="shared" ref="R131:R194" si="48">M131/D131*100</f>
        <v>0</v>
      </c>
      <c r="S131" s="18">
        <f t="shared" si="38"/>
        <v>3.3167476106673414E-2</v>
      </c>
      <c r="T131" s="18">
        <f t="shared" si="39"/>
        <v>3.3167476106673414E-2</v>
      </c>
      <c r="U131" s="18">
        <f t="shared" si="40"/>
        <v>1.7211031757682151</v>
      </c>
      <c r="V131" s="18">
        <f t="shared" si="41"/>
        <v>1.7542706518748885</v>
      </c>
      <c r="X131" s="39">
        <f t="shared" si="42"/>
        <v>100</v>
      </c>
      <c r="Z131" s="20">
        <v>0</v>
      </c>
      <c r="AA131" s="53">
        <f t="shared" ref="AA131:AA194" si="49">Z131/D131*100</f>
        <v>0</v>
      </c>
      <c r="AB131" s="20">
        <v>0</v>
      </c>
      <c r="AC131" s="53">
        <f t="shared" ref="AC131:AC194" si="50">AB131/D131*100</f>
        <v>0</v>
      </c>
      <c r="AD131" s="20">
        <v>0</v>
      </c>
      <c r="AE131" s="53">
        <f t="shared" ref="AE131:AE194" si="51">AD131/D131*100</f>
        <v>0</v>
      </c>
      <c r="AF131" s="20">
        <v>0</v>
      </c>
      <c r="AG131" s="48">
        <f t="shared" ref="AG131:AG194" si="52">AF131/D131*100</f>
        <v>0</v>
      </c>
    </row>
    <row r="132" spans="1:33" ht="14.5" x14ac:dyDescent="0.35">
      <c r="A132" s="19" t="s">
        <v>348</v>
      </c>
      <c r="B132" s="19" t="s">
        <v>126</v>
      </c>
      <c r="C132" s="52" t="s">
        <v>98</v>
      </c>
      <c r="D132" s="20">
        <v>0.24903500000000001</v>
      </c>
      <c r="E132" s="20">
        <v>0</v>
      </c>
      <c r="F132" s="20">
        <v>0</v>
      </c>
      <c r="G132" s="20">
        <v>0</v>
      </c>
      <c r="H132" s="20">
        <f t="shared" si="43"/>
        <v>0.24903500000000001</v>
      </c>
      <c r="I132" s="21">
        <f t="shared" si="44"/>
        <v>0</v>
      </c>
      <c r="J132" s="21">
        <f t="shared" si="45"/>
        <v>0</v>
      </c>
      <c r="K132" s="21">
        <f t="shared" si="46"/>
        <v>0</v>
      </c>
      <c r="L132" s="21">
        <f t="shared" si="47"/>
        <v>100</v>
      </c>
      <c r="M132" s="20">
        <v>0</v>
      </c>
      <c r="N132" s="20">
        <v>0</v>
      </c>
      <c r="O132">
        <f t="shared" ref="O132:O195" si="53">M132+N132</f>
        <v>0</v>
      </c>
      <c r="P132" s="20">
        <v>1.35005197662E-2</v>
      </c>
      <c r="Q132">
        <f t="shared" ref="Q132:Q195" si="54">O132+P132</f>
        <v>1.35005197662E-2</v>
      </c>
      <c r="R132" s="18">
        <f t="shared" si="48"/>
        <v>0</v>
      </c>
      <c r="S132" s="18">
        <f t="shared" ref="S132:S195" si="55">N132/D132*100</f>
        <v>0</v>
      </c>
      <c r="T132" s="18">
        <f t="shared" ref="T132:T195" si="56">O132/D132*100</f>
        <v>0</v>
      </c>
      <c r="U132" s="18">
        <f t="shared" ref="U132:U195" si="57">P132/D132*100</f>
        <v>5.421133481719437</v>
      </c>
      <c r="V132" s="18">
        <f t="shared" ref="V132:V195" si="58">Q132/D132*100</f>
        <v>5.421133481719437</v>
      </c>
      <c r="X132" s="39">
        <f t="shared" ref="X132:X195" si="59">SUM(I132:L132)</f>
        <v>100</v>
      </c>
      <c r="Z132" s="20">
        <v>0</v>
      </c>
      <c r="AA132" s="53">
        <f t="shared" si="49"/>
        <v>0</v>
      </c>
      <c r="AB132" s="20">
        <v>0</v>
      </c>
      <c r="AC132" s="53">
        <f t="shared" si="50"/>
        <v>0</v>
      </c>
      <c r="AD132" s="20">
        <v>0</v>
      </c>
      <c r="AE132" s="53">
        <f t="shared" si="51"/>
        <v>0</v>
      </c>
      <c r="AF132" s="20">
        <v>0</v>
      </c>
      <c r="AG132" s="48">
        <f t="shared" si="52"/>
        <v>0</v>
      </c>
    </row>
    <row r="133" spans="1:33" ht="14.5" x14ac:dyDescent="0.35">
      <c r="A133" s="19" t="s">
        <v>349</v>
      </c>
      <c r="B133" s="19" t="s">
        <v>350</v>
      </c>
      <c r="C133" s="52" t="s">
        <v>98</v>
      </c>
      <c r="D133" s="20">
        <v>0.38934000000000002</v>
      </c>
      <c r="E133" s="20">
        <v>0</v>
      </c>
      <c r="F133" s="20">
        <v>0</v>
      </c>
      <c r="G133" s="20">
        <v>0</v>
      </c>
      <c r="H133" s="20">
        <f t="shared" si="43"/>
        <v>0.38934000000000002</v>
      </c>
      <c r="I133" s="21">
        <f t="shared" si="44"/>
        <v>0</v>
      </c>
      <c r="J133" s="21">
        <f t="shared" si="45"/>
        <v>0</v>
      </c>
      <c r="K133" s="21">
        <f t="shared" si="46"/>
        <v>0</v>
      </c>
      <c r="L133" s="21">
        <f t="shared" si="47"/>
        <v>100</v>
      </c>
      <c r="M133" s="20">
        <v>0</v>
      </c>
      <c r="N133" s="20">
        <v>0</v>
      </c>
      <c r="O133">
        <f t="shared" si="53"/>
        <v>0</v>
      </c>
      <c r="P133" s="20">
        <v>1.1797499872100001E-8</v>
      </c>
      <c r="Q133">
        <f t="shared" si="54"/>
        <v>1.1797499872100001E-8</v>
      </c>
      <c r="R133" s="18">
        <f t="shared" si="48"/>
        <v>0</v>
      </c>
      <c r="S133" s="18">
        <f t="shared" si="55"/>
        <v>0</v>
      </c>
      <c r="T133" s="18">
        <f t="shared" si="56"/>
        <v>0</v>
      </c>
      <c r="U133" s="18">
        <f t="shared" si="57"/>
        <v>3.0301278759182206E-6</v>
      </c>
      <c r="V133" s="18">
        <f t="shared" si="58"/>
        <v>3.0301278759182206E-6</v>
      </c>
      <c r="X133" s="39">
        <f t="shared" si="59"/>
        <v>100</v>
      </c>
      <c r="Z133" s="20">
        <v>0</v>
      </c>
      <c r="AA133" s="53">
        <f t="shared" si="49"/>
        <v>0</v>
      </c>
      <c r="AB133" s="20">
        <v>0</v>
      </c>
      <c r="AC133" s="53">
        <f t="shared" si="50"/>
        <v>0</v>
      </c>
      <c r="AD133" s="20">
        <v>0</v>
      </c>
      <c r="AE133" s="53">
        <f t="shared" si="51"/>
        <v>0</v>
      </c>
      <c r="AF133" s="20">
        <v>0</v>
      </c>
      <c r="AG133" s="48">
        <f t="shared" si="52"/>
        <v>0</v>
      </c>
    </row>
    <row r="134" spans="1:33" ht="14.5" x14ac:dyDescent="0.35">
      <c r="A134" s="19" t="s">
        <v>351</v>
      </c>
      <c r="B134" s="19" t="s">
        <v>352</v>
      </c>
      <c r="C134" s="52" t="s">
        <v>98</v>
      </c>
      <c r="D134" s="20">
        <v>0.34793499999999999</v>
      </c>
      <c r="E134" s="20">
        <v>0</v>
      </c>
      <c r="F134" s="20">
        <v>0</v>
      </c>
      <c r="G134" s="20">
        <v>0</v>
      </c>
      <c r="H134" s="20">
        <f t="shared" si="43"/>
        <v>0.34793499999999999</v>
      </c>
      <c r="I134" s="21">
        <f t="shared" si="44"/>
        <v>0</v>
      </c>
      <c r="J134" s="21">
        <f t="shared" si="45"/>
        <v>0</v>
      </c>
      <c r="K134" s="21">
        <f t="shared" si="46"/>
        <v>0</v>
      </c>
      <c r="L134" s="21">
        <f t="shared" si="47"/>
        <v>100</v>
      </c>
      <c r="M134" s="20">
        <v>0</v>
      </c>
      <c r="N134" s="20">
        <v>2.5778395626599999E-3</v>
      </c>
      <c r="O134">
        <f t="shared" si="53"/>
        <v>2.5778395626599999E-3</v>
      </c>
      <c r="P134" s="20">
        <v>1.9204933240299999E-2</v>
      </c>
      <c r="Q134">
        <f t="shared" si="54"/>
        <v>2.1782772802959999E-2</v>
      </c>
      <c r="R134" s="18">
        <f t="shared" si="48"/>
        <v>0</v>
      </c>
      <c r="S134" s="18">
        <f t="shared" si="55"/>
        <v>0.74089688092890915</v>
      </c>
      <c r="T134" s="18">
        <f t="shared" si="56"/>
        <v>0.74089688092890915</v>
      </c>
      <c r="U134" s="18">
        <f t="shared" si="57"/>
        <v>5.5196899536695074</v>
      </c>
      <c r="V134" s="18">
        <f t="shared" si="58"/>
        <v>6.260586834598417</v>
      </c>
      <c r="X134" s="39">
        <f t="shared" si="59"/>
        <v>100</v>
      </c>
      <c r="Z134" s="20">
        <v>0</v>
      </c>
      <c r="AA134" s="53">
        <f t="shared" si="49"/>
        <v>0</v>
      </c>
      <c r="AB134" s="20">
        <v>0</v>
      </c>
      <c r="AC134" s="53">
        <f t="shared" si="50"/>
        <v>0</v>
      </c>
      <c r="AD134" s="20">
        <v>0</v>
      </c>
      <c r="AE134" s="53">
        <f t="shared" si="51"/>
        <v>0</v>
      </c>
      <c r="AF134" s="20">
        <v>0</v>
      </c>
      <c r="AG134" s="48">
        <f t="shared" si="52"/>
        <v>0</v>
      </c>
    </row>
    <row r="135" spans="1:33" ht="14.5" x14ac:dyDescent="0.35">
      <c r="A135" s="19" t="s">
        <v>353</v>
      </c>
      <c r="B135" s="19" t="s">
        <v>354</v>
      </c>
      <c r="C135" s="52" t="s">
        <v>98</v>
      </c>
      <c r="D135" s="20">
        <v>0.27427000000000001</v>
      </c>
      <c r="E135" s="20">
        <v>0</v>
      </c>
      <c r="F135" s="20">
        <v>0</v>
      </c>
      <c r="G135" s="20">
        <v>0</v>
      </c>
      <c r="H135" s="20">
        <f t="shared" si="43"/>
        <v>0.27427000000000001</v>
      </c>
      <c r="I135" s="21">
        <f t="shared" si="44"/>
        <v>0</v>
      </c>
      <c r="J135" s="21">
        <f t="shared" si="45"/>
        <v>0</v>
      </c>
      <c r="K135" s="21">
        <f t="shared" si="46"/>
        <v>0</v>
      </c>
      <c r="L135" s="21">
        <f t="shared" si="47"/>
        <v>100</v>
      </c>
      <c r="M135" s="20">
        <v>0</v>
      </c>
      <c r="N135" s="20">
        <v>0</v>
      </c>
      <c r="O135">
        <f t="shared" si="53"/>
        <v>0</v>
      </c>
      <c r="P135" s="20">
        <v>0</v>
      </c>
      <c r="Q135">
        <f t="shared" si="54"/>
        <v>0</v>
      </c>
      <c r="R135" s="18">
        <f t="shared" si="48"/>
        <v>0</v>
      </c>
      <c r="S135" s="18">
        <f t="shared" si="55"/>
        <v>0</v>
      </c>
      <c r="T135" s="18">
        <f t="shared" si="56"/>
        <v>0</v>
      </c>
      <c r="U135" s="18">
        <f t="shared" si="57"/>
        <v>0</v>
      </c>
      <c r="V135" s="18">
        <f t="shared" si="58"/>
        <v>0</v>
      </c>
      <c r="X135" s="39">
        <f t="shared" si="59"/>
        <v>100</v>
      </c>
      <c r="Z135" s="20">
        <v>0</v>
      </c>
      <c r="AA135" s="53">
        <f t="shared" si="49"/>
        <v>0</v>
      </c>
      <c r="AB135" s="20">
        <v>0</v>
      </c>
      <c r="AC135" s="53">
        <f t="shared" si="50"/>
        <v>0</v>
      </c>
      <c r="AD135" s="20">
        <v>0</v>
      </c>
      <c r="AE135" s="53">
        <f t="shared" si="51"/>
        <v>0</v>
      </c>
      <c r="AF135" s="20">
        <v>0</v>
      </c>
      <c r="AG135" s="48">
        <f t="shared" si="52"/>
        <v>0</v>
      </c>
    </row>
    <row r="136" spans="1:33" ht="14.5" x14ac:dyDescent="0.35">
      <c r="A136" s="19" t="s">
        <v>355</v>
      </c>
      <c r="B136" s="19" t="s">
        <v>126</v>
      </c>
      <c r="C136" s="52" t="s">
        <v>98</v>
      </c>
      <c r="D136" s="20">
        <v>0.25906499999999999</v>
      </c>
      <c r="E136" s="20">
        <v>0</v>
      </c>
      <c r="F136" s="20">
        <v>0</v>
      </c>
      <c r="G136" s="20">
        <v>0</v>
      </c>
      <c r="H136" s="20">
        <f t="shared" si="43"/>
        <v>0.25906499999999999</v>
      </c>
      <c r="I136" s="21">
        <f t="shared" si="44"/>
        <v>0</v>
      </c>
      <c r="J136" s="21">
        <f t="shared" si="45"/>
        <v>0</v>
      </c>
      <c r="K136" s="21">
        <f t="shared" si="46"/>
        <v>0</v>
      </c>
      <c r="L136" s="21">
        <f t="shared" si="47"/>
        <v>100</v>
      </c>
      <c r="M136" s="20">
        <v>0</v>
      </c>
      <c r="N136" s="20">
        <v>0</v>
      </c>
      <c r="O136">
        <f t="shared" si="53"/>
        <v>0</v>
      </c>
      <c r="P136" s="20">
        <v>0</v>
      </c>
      <c r="Q136">
        <f t="shared" si="54"/>
        <v>0</v>
      </c>
      <c r="R136" s="18">
        <f t="shared" si="48"/>
        <v>0</v>
      </c>
      <c r="S136" s="18">
        <f t="shared" si="55"/>
        <v>0</v>
      </c>
      <c r="T136" s="18">
        <f t="shared" si="56"/>
        <v>0</v>
      </c>
      <c r="U136" s="18">
        <f t="shared" si="57"/>
        <v>0</v>
      </c>
      <c r="V136" s="18">
        <f t="shared" si="58"/>
        <v>0</v>
      </c>
      <c r="X136" s="39">
        <f t="shared" si="59"/>
        <v>100</v>
      </c>
      <c r="Z136" s="20">
        <v>0</v>
      </c>
      <c r="AA136" s="53">
        <f t="shared" si="49"/>
        <v>0</v>
      </c>
      <c r="AB136" s="20">
        <v>0</v>
      </c>
      <c r="AC136" s="53">
        <f t="shared" si="50"/>
        <v>0</v>
      </c>
      <c r="AD136" s="20">
        <v>0</v>
      </c>
      <c r="AE136" s="53">
        <f t="shared" si="51"/>
        <v>0</v>
      </c>
      <c r="AF136" s="20">
        <v>0</v>
      </c>
      <c r="AG136" s="48">
        <f t="shared" si="52"/>
        <v>0</v>
      </c>
    </row>
    <row r="137" spans="1:33" ht="14.5" x14ac:dyDescent="0.35">
      <c r="A137" s="19" t="s">
        <v>356</v>
      </c>
      <c r="B137" s="19" t="s">
        <v>357</v>
      </c>
      <c r="C137" s="52" t="s">
        <v>98</v>
      </c>
      <c r="D137" s="20">
        <v>9.5486000000000001E-2</v>
      </c>
      <c r="E137" s="20">
        <v>0</v>
      </c>
      <c r="F137" s="20">
        <v>0</v>
      </c>
      <c r="G137" s="20">
        <v>0</v>
      </c>
      <c r="H137" s="20">
        <f t="shared" si="43"/>
        <v>9.5486000000000001E-2</v>
      </c>
      <c r="I137" s="21">
        <f t="shared" si="44"/>
        <v>0</v>
      </c>
      <c r="J137" s="21">
        <f t="shared" si="45"/>
        <v>0</v>
      </c>
      <c r="K137" s="21">
        <f t="shared" si="46"/>
        <v>0</v>
      </c>
      <c r="L137" s="21">
        <f t="shared" si="47"/>
        <v>100</v>
      </c>
      <c r="M137" s="20">
        <v>0</v>
      </c>
      <c r="N137" s="20">
        <v>0</v>
      </c>
      <c r="O137">
        <f t="shared" si="53"/>
        <v>0</v>
      </c>
      <c r="P137" s="20">
        <v>0</v>
      </c>
      <c r="Q137">
        <f t="shared" si="54"/>
        <v>0</v>
      </c>
      <c r="R137" s="18">
        <f t="shared" si="48"/>
        <v>0</v>
      </c>
      <c r="S137" s="18">
        <f t="shared" si="55"/>
        <v>0</v>
      </c>
      <c r="T137" s="18">
        <f t="shared" si="56"/>
        <v>0</v>
      </c>
      <c r="U137" s="18">
        <f t="shared" si="57"/>
        <v>0</v>
      </c>
      <c r="V137" s="18">
        <f t="shared" si="58"/>
        <v>0</v>
      </c>
      <c r="X137" s="39">
        <f t="shared" si="59"/>
        <v>100</v>
      </c>
      <c r="Z137" s="20">
        <v>0</v>
      </c>
      <c r="AA137" s="53">
        <f t="shared" si="49"/>
        <v>0</v>
      </c>
      <c r="AB137" s="20">
        <v>0</v>
      </c>
      <c r="AC137" s="53">
        <f t="shared" si="50"/>
        <v>0</v>
      </c>
      <c r="AD137" s="20">
        <v>0</v>
      </c>
      <c r="AE137" s="53">
        <f t="shared" si="51"/>
        <v>0</v>
      </c>
      <c r="AF137" s="20">
        <v>0</v>
      </c>
      <c r="AG137" s="48">
        <f t="shared" si="52"/>
        <v>0</v>
      </c>
    </row>
    <row r="138" spans="1:33" ht="14.5" x14ac:dyDescent="0.35">
      <c r="A138" s="19" t="s">
        <v>358</v>
      </c>
      <c r="B138" s="19" t="s">
        <v>357</v>
      </c>
      <c r="C138" s="52" t="s">
        <v>98</v>
      </c>
      <c r="D138" s="20">
        <v>0.213751</v>
      </c>
      <c r="E138" s="20">
        <v>0</v>
      </c>
      <c r="F138" s="20">
        <v>0</v>
      </c>
      <c r="G138" s="20">
        <v>0</v>
      </c>
      <c r="H138" s="20">
        <f t="shared" si="43"/>
        <v>0.213751</v>
      </c>
      <c r="I138" s="21">
        <f t="shared" si="44"/>
        <v>0</v>
      </c>
      <c r="J138" s="21">
        <f t="shared" si="45"/>
        <v>0</v>
      </c>
      <c r="K138" s="21">
        <f t="shared" si="46"/>
        <v>0</v>
      </c>
      <c r="L138" s="21">
        <f t="shared" si="47"/>
        <v>100</v>
      </c>
      <c r="M138" s="20">
        <v>0</v>
      </c>
      <c r="N138" s="20">
        <v>0</v>
      </c>
      <c r="O138">
        <f t="shared" si="53"/>
        <v>0</v>
      </c>
      <c r="P138" s="20">
        <v>0</v>
      </c>
      <c r="Q138">
        <f t="shared" si="54"/>
        <v>0</v>
      </c>
      <c r="R138" s="18">
        <f t="shared" si="48"/>
        <v>0</v>
      </c>
      <c r="S138" s="18">
        <f t="shared" si="55"/>
        <v>0</v>
      </c>
      <c r="T138" s="18">
        <f t="shared" si="56"/>
        <v>0</v>
      </c>
      <c r="U138" s="18">
        <f t="shared" si="57"/>
        <v>0</v>
      </c>
      <c r="V138" s="18">
        <f t="shared" si="58"/>
        <v>0</v>
      </c>
      <c r="X138" s="39">
        <f t="shared" si="59"/>
        <v>100</v>
      </c>
      <c r="Z138" s="20">
        <v>0</v>
      </c>
      <c r="AA138" s="53">
        <f t="shared" si="49"/>
        <v>0</v>
      </c>
      <c r="AB138" s="20">
        <v>0</v>
      </c>
      <c r="AC138" s="53">
        <f t="shared" si="50"/>
        <v>0</v>
      </c>
      <c r="AD138" s="20">
        <v>0</v>
      </c>
      <c r="AE138" s="53">
        <f t="shared" si="51"/>
        <v>0</v>
      </c>
      <c r="AF138" s="20">
        <v>0</v>
      </c>
      <c r="AG138" s="48">
        <f t="shared" si="52"/>
        <v>0</v>
      </c>
    </row>
    <row r="139" spans="1:33" ht="14.5" x14ac:dyDescent="0.35">
      <c r="A139" s="19" t="s">
        <v>359</v>
      </c>
      <c r="B139" s="19" t="s">
        <v>126</v>
      </c>
      <c r="C139" s="52" t="s">
        <v>98</v>
      </c>
      <c r="D139" s="20">
        <v>6.9117300000000007E-2</v>
      </c>
      <c r="E139" s="20">
        <v>0</v>
      </c>
      <c r="F139" s="20">
        <v>0</v>
      </c>
      <c r="G139" s="20">
        <v>0</v>
      </c>
      <c r="H139" s="20">
        <f t="shared" si="43"/>
        <v>6.9117300000000007E-2</v>
      </c>
      <c r="I139" s="21">
        <f t="shared" si="44"/>
        <v>0</v>
      </c>
      <c r="J139" s="21">
        <f t="shared" si="45"/>
        <v>0</v>
      </c>
      <c r="K139" s="21">
        <f t="shared" si="46"/>
        <v>0</v>
      </c>
      <c r="L139" s="21">
        <f t="shared" si="47"/>
        <v>100</v>
      </c>
      <c r="M139" s="20">
        <v>0</v>
      </c>
      <c r="N139" s="20">
        <v>0</v>
      </c>
      <c r="O139">
        <f t="shared" si="53"/>
        <v>0</v>
      </c>
      <c r="P139" s="20">
        <v>0</v>
      </c>
      <c r="Q139">
        <f t="shared" si="54"/>
        <v>0</v>
      </c>
      <c r="R139" s="18">
        <f t="shared" si="48"/>
        <v>0</v>
      </c>
      <c r="S139" s="18">
        <f t="shared" si="55"/>
        <v>0</v>
      </c>
      <c r="T139" s="18">
        <f t="shared" si="56"/>
        <v>0</v>
      </c>
      <c r="U139" s="18">
        <f t="shared" si="57"/>
        <v>0</v>
      </c>
      <c r="V139" s="18">
        <f t="shared" si="58"/>
        <v>0</v>
      </c>
      <c r="X139" s="39">
        <f t="shared" si="59"/>
        <v>100</v>
      </c>
      <c r="Z139" s="20">
        <v>0</v>
      </c>
      <c r="AA139" s="53">
        <f t="shared" si="49"/>
        <v>0</v>
      </c>
      <c r="AB139" s="20">
        <v>0</v>
      </c>
      <c r="AC139" s="53">
        <f t="shared" si="50"/>
        <v>0</v>
      </c>
      <c r="AD139" s="20">
        <v>0</v>
      </c>
      <c r="AE139" s="53">
        <f t="shared" si="51"/>
        <v>0</v>
      </c>
      <c r="AF139" s="20">
        <v>0</v>
      </c>
      <c r="AG139" s="48">
        <f t="shared" si="52"/>
        <v>0</v>
      </c>
    </row>
    <row r="140" spans="1:33" ht="14.5" x14ac:dyDescent="0.35">
      <c r="A140" s="19" t="s">
        <v>360</v>
      </c>
      <c r="B140" s="19" t="s">
        <v>361</v>
      </c>
      <c r="C140" s="52" t="s">
        <v>98</v>
      </c>
      <c r="D140" s="20">
        <v>8.6359100000000009</v>
      </c>
      <c r="E140" s="20">
        <v>0</v>
      </c>
      <c r="F140" s="20">
        <v>0</v>
      </c>
      <c r="G140" s="20">
        <v>0</v>
      </c>
      <c r="H140" s="20">
        <f t="shared" si="43"/>
        <v>8.6359100000000009</v>
      </c>
      <c r="I140" s="21">
        <f t="shared" si="44"/>
        <v>0</v>
      </c>
      <c r="J140" s="21">
        <f t="shared" si="45"/>
        <v>0</v>
      </c>
      <c r="K140" s="21">
        <f t="shared" si="46"/>
        <v>0</v>
      </c>
      <c r="L140" s="21">
        <f t="shared" si="47"/>
        <v>100</v>
      </c>
      <c r="M140" s="20">
        <v>0.20685474623</v>
      </c>
      <c r="N140" s="20">
        <v>0.26467653640400002</v>
      </c>
      <c r="O140">
        <f t="shared" si="53"/>
        <v>0.47153128263400002</v>
      </c>
      <c r="P140" s="20">
        <v>0.67978894695799996</v>
      </c>
      <c r="Q140">
        <f t="shared" si="54"/>
        <v>1.151320229592</v>
      </c>
      <c r="R140" s="18">
        <f t="shared" si="48"/>
        <v>2.3952860350559462</v>
      </c>
      <c r="S140" s="18">
        <f t="shared" si="55"/>
        <v>3.0648366692566271</v>
      </c>
      <c r="T140" s="18">
        <f t="shared" si="56"/>
        <v>5.4601227043125737</v>
      </c>
      <c r="U140" s="18">
        <f t="shared" si="57"/>
        <v>7.8716539074399794</v>
      </c>
      <c r="V140" s="18">
        <f t="shared" si="58"/>
        <v>13.331776611752552</v>
      </c>
      <c r="X140" s="39">
        <f t="shared" si="59"/>
        <v>100</v>
      </c>
      <c r="Z140" s="20">
        <v>0</v>
      </c>
      <c r="AA140" s="53">
        <f t="shared" si="49"/>
        <v>0</v>
      </c>
      <c r="AB140" s="20">
        <v>0</v>
      </c>
      <c r="AC140" s="53">
        <f t="shared" si="50"/>
        <v>0</v>
      </c>
      <c r="AD140" s="20">
        <v>0</v>
      </c>
      <c r="AE140" s="53">
        <f t="shared" si="51"/>
        <v>0</v>
      </c>
      <c r="AF140" s="20">
        <v>0.24008675009700001</v>
      </c>
      <c r="AG140" s="48">
        <f t="shared" si="52"/>
        <v>2.7800978715271465</v>
      </c>
    </row>
    <row r="141" spans="1:33" ht="14.5" x14ac:dyDescent="0.35">
      <c r="A141" s="19" t="s">
        <v>362</v>
      </c>
      <c r="B141" s="19" t="s">
        <v>363</v>
      </c>
      <c r="C141" s="52" t="s">
        <v>98</v>
      </c>
      <c r="D141" s="20">
        <v>0.93313100000000004</v>
      </c>
      <c r="E141" s="20">
        <v>0</v>
      </c>
      <c r="F141" s="20">
        <v>0</v>
      </c>
      <c r="G141" s="20">
        <v>0</v>
      </c>
      <c r="H141" s="20">
        <f t="shared" si="43"/>
        <v>0.93313100000000004</v>
      </c>
      <c r="I141" s="21">
        <f t="shared" si="44"/>
        <v>0</v>
      </c>
      <c r="J141" s="21">
        <f t="shared" si="45"/>
        <v>0</v>
      </c>
      <c r="K141" s="21">
        <f t="shared" si="46"/>
        <v>0</v>
      </c>
      <c r="L141" s="21">
        <f t="shared" si="47"/>
        <v>100</v>
      </c>
      <c r="M141" s="20">
        <v>0</v>
      </c>
      <c r="N141" s="20">
        <v>4.4077600002300002E-3</v>
      </c>
      <c r="O141">
        <f t="shared" si="53"/>
        <v>4.4077600002300002E-3</v>
      </c>
      <c r="P141" s="20">
        <v>9.1688287662100004E-3</v>
      </c>
      <c r="Q141">
        <f t="shared" si="54"/>
        <v>1.3576588766440001E-2</v>
      </c>
      <c r="R141" s="18">
        <f t="shared" si="48"/>
        <v>0</v>
      </c>
      <c r="S141" s="18">
        <f t="shared" si="55"/>
        <v>0.47236240144524183</v>
      </c>
      <c r="T141" s="18">
        <f t="shared" si="56"/>
        <v>0.47236240144524183</v>
      </c>
      <c r="U141" s="18">
        <f t="shared" si="57"/>
        <v>0.98258752160307605</v>
      </c>
      <c r="V141" s="18">
        <f t="shared" si="58"/>
        <v>1.4549499230483181</v>
      </c>
      <c r="X141" s="39">
        <f t="shared" si="59"/>
        <v>100</v>
      </c>
      <c r="Z141" s="20">
        <v>0</v>
      </c>
      <c r="AA141" s="53">
        <f t="shared" si="49"/>
        <v>0</v>
      </c>
      <c r="AB141" s="20">
        <v>0</v>
      </c>
      <c r="AC141" s="53">
        <f t="shared" si="50"/>
        <v>0</v>
      </c>
      <c r="AD141" s="20">
        <v>0</v>
      </c>
      <c r="AE141" s="53">
        <f t="shared" si="51"/>
        <v>0</v>
      </c>
      <c r="AF141" s="20">
        <v>5.8559658509900003E-4</v>
      </c>
      <c r="AG141" s="48">
        <f t="shared" si="52"/>
        <v>6.27560958856795E-2</v>
      </c>
    </row>
    <row r="142" spans="1:33" ht="14.5" x14ac:dyDescent="0.35">
      <c r="A142" s="19" t="s">
        <v>364</v>
      </c>
      <c r="B142" s="19" t="s">
        <v>365</v>
      </c>
      <c r="C142" s="52" t="s">
        <v>98</v>
      </c>
      <c r="D142" s="20">
        <v>1.9332100000000001</v>
      </c>
      <c r="E142" s="20">
        <v>0</v>
      </c>
      <c r="F142" s="20">
        <v>0</v>
      </c>
      <c r="G142" s="20">
        <v>0</v>
      </c>
      <c r="H142" s="20">
        <f t="shared" si="43"/>
        <v>1.9332100000000001</v>
      </c>
      <c r="I142" s="21">
        <f t="shared" si="44"/>
        <v>0</v>
      </c>
      <c r="J142" s="21">
        <f t="shared" si="45"/>
        <v>0</v>
      </c>
      <c r="K142" s="21">
        <f t="shared" si="46"/>
        <v>0</v>
      </c>
      <c r="L142" s="21">
        <f t="shared" si="47"/>
        <v>100</v>
      </c>
      <c r="M142" s="20">
        <v>0.128022962726</v>
      </c>
      <c r="N142" s="20">
        <v>0.16932229781399999</v>
      </c>
      <c r="O142">
        <f t="shared" si="53"/>
        <v>0.29734526053999999</v>
      </c>
      <c r="P142" s="20">
        <v>0.127074306143</v>
      </c>
      <c r="Q142">
        <f t="shared" si="54"/>
        <v>0.42441956668299996</v>
      </c>
      <c r="R142" s="18">
        <f t="shared" si="48"/>
        <v>6.6222998394380328</v>
      </c>
      <c r="S142" s="18">
        <f t="shared" si="55"/>
        <v>8.7586086257571605</v>
      </c>
      <c r="T142" s="18">
        <f t="shared" si="56"/>
        <v>15.380908465195192</v>
      </c>
      <c r="U142" s="18">
        <f t="shared" si="57"/>
        <v>6.5732282650617364</v>
      </c>
      <c r="V142" s="18">
        <f t="shared" si="58"/>
        <v>21.954136730256927</v>
      </c>
      <c r="X142" s="39">
        <f t="shared" si="59"/>
        <v>100</v>
      </c>
      <c r="Z142" s="20">
        <v>0</v>
      </c>
      <c r="AA142" s="53">
        <f t="shared" si="49"/>
        <v>0</v>
      </c>
      <c r="AB142" s="20">
        <v>0</v>
      </c>
      <c r="AC142" s="53">
        <f t="shared" si="50"/>
        <v>0</v>
      </c>
      <c r="AD142" s="20">
        <v>0</v>
      </c>
      <c r="AE142" s="53">
        <f t="shared" si="51"/>
        <v>0</v>
      </c>
      <c r="AF142" s="20">
        <v>0.28875148992799998</v>
      </c>
      <c r="AG142" s="48">
        <f t="shared" si="52"/>
        <v>14.936374730525911</v>
      </c>
    </row>
    <row r="143" spans="1:33" ht="14.5" x14ac:dyDescent="0.35">
      <c r="A143" s="19" t="s">
        <v>366</v>
      </c>
      <c r="B143" s="19" t="s">
        <v>367</v>
      </c>
      <c r="C143" s="52" t="s">
        <v>98</v>
      </c>
      <c r="D143" s="20">
        <v>44.072499999999998</v>
      </c>
      <c r="E143" s="20">
        <v>0</v>
      </c>
      <c r="F143" s="20">
        <v>0</v>
      </c>
      <c r="G143" s="20">
        <v>0</v>
      </c>
      <c r="H143" s="20">
        <f t="shared" si="43"/>
        <v>44.072499999999998</v>
      </c>
      <c r="I143" s="21">
        <f t="shared" si="44"/>
        <v>0</v>
      </c>
      <c r="J143" s="21">
        <f t="shared" si="45"/>
        <v>0</v>
      </c>
      <c r="K143" s="21">
        <f t="shared" si="46"/>
        <v>0</v>
      </c>
      <c r="L143" s="21">
        <f t="shared" si="47"/>
        <v>100</v>
      </c>
      <c r="M143" s="20">
        <v>0.37757731200799999</v>
      </c>
      <c r="N143" s="20">
        <v>0.75741199761800004</v>
      </c>
      <c r="O143">
        <f t="shared" si="53"/>
        <v>1.134989309626</v>
      </c>
      <c r="P143" s="20">
        <v>1.98267867111</v>
      </c>
      <c r="Q143">
        <f t="shared" si="54"/>
        <v>3.1176679807359999</v>
      </c>
      <c r="R143" s="18">
        <f t="shared" si="48"/>
        <v>0.85671861593510701</v>
      </c>
      <c r="S143" s="18">
        <f t="shared" si="55"/>
        <v>1.7185591868353283</v>
      </c>
      <c r="T143" s="18">
        <f t="shared" si="56"/>
        <v>2.5752778027704348</v>
      </c>
      <c r="U143" s="18">
        <f t="shared" si="57"/>
        <v>4.498675298905213</v>
      </c>
      <c r="V143" s="18">
        <f t="shared" si="58"/>
        <v>7.0739531016756478</v>
      </c>
      <c r="X143" s="39">
        <f t="shared" si="59"/>
        <v>100</v>
      </c>
      <c r="Z143" s="20">
        <v>0</v>
      </c>
      <c r="AA143" s="53">
        <f t="shared" si="49"/>
        <v>0</v>
      </c>
      <c r="AB143" s="20">
        <v>0</v>
      </c>
      <c r="AC143" s="53">
        <f t="shared" si="50"/>
        <v>0</v>
      </c>
      <c r="AD143" s="20">
        <v>0</v>
      </c>
      <c r="AE143" s="53">
        <f t="shared" si="51"/>
        <v>0</v>
      </c>
      <c r="AF143" s="20">
        <v>0.81499233962100004</v>
      </c>
      <c r="AG143" s="48">
        <f t="shared" si="52"/>
        <v>1.8492083263282093</v>
      </c>
    </row>
    <row r="144" spans="1:33" ht="14.5" x14ac:dyDescent="0.35">
      <c r="A144" s="19" t="s">
        <v>368</v>
      </c>
      <c r="B144" s="19" t="s">
        <v>369</v>
      </c>
      <c r="C144" s="52" t="s">
        <v>98</v>
      </c>
      <c r="D144" s="20">
        <v>0.28008</v>
      </c>
      <c r="E144" s="20">
        <v>0</v>
      </c>
      <c r="F144" s="20">
        <v>0</v>
      </c>
      <c r="G144" s="20">
        <v>0</v>
      </c>
      <c r="H144" s="20">
        <f t="shared" si="43"/>
        <v>0.28008</v>
      </c>
      <c r="I144" s="21">
        <f t="shared" si="44"/>
        <v>0</v>
      </c>
      <c r="J144" s="21">
        <f t="shared" si="45"/>
        <v>0</v>
      </c>
      <c r="K144" s="21">
        <f t="shared" si="46"/>
        <v>0</v>
      </c>
      <c r="L144" s="21">
        <f t="shared" si="47"/>
        <v>100</v>
      </c>
      <c r="M144" s="20">
        <v>0</v>
      </c>
      <c r="N144" s="20">
        <v>0</v>
      </c>
      <c r="O144">
        <f t="shared" si="53"/>
        <v>0</v>
      </c>
      <c r="P144" s="20">
        <v>0</v>
      </c>
      <c r="Q144">
        <f t="shared" si="54"/>
        <v>0</v>
      </c>
      <c r="R144" s="18">
        <f t="shared" si="48"/>
        <v>0</v>
      </c>
      <c r="S144" s="18">
        <f t="shared" si="55"/>
        <v>0</v>
      </c>
      <c r="T144" s="18">
        <f t="shared" si="56"/>
        <v>0</v>
      </c>
      <c r="U144" s="18">
        <f t="shared" si="57"/>
        <v>0</v>
      </c>
      <c r="V144" s="18">
        <f t="shared" si="58"/>
        <v>0</v>
      </c>
      <c r="X144" s="39">
        <f t="shared" si="59"/>
        <v>100</v>
      </c>
      <c r="Z144" s="20">
        <v>0</v>
      </c>
      <c r="AA144" s="53">
        <f t="shared" si="49"/>
        <v>0</v>
      </c>
      <c r="AB144" s="20">
        <v>0</v>
      </c>
      <c r="AC144" s="53">
        <f t="shared" si="50"/>
        <v>0</v>
      </c>
      <c r="AD144" s="20">
        <v>0</v>
      </c>
      <c r="AE144" s="53">
        <f t="shared" si="51"/>
        <v>0</v>
      </c>
      <c r="AF144" s="20">
        <v>0</v>
      </c>
      <c r="AG144" s="48">
        <f t="shared" si="52"/>
        <v>0</v>
      </c>
    </row>
    <row r="145" spans="1:33" ht="14.5" x14ac:dyDescent="0.35">
      <c r="A145" s="19" t="s">
        <v>370</v>
      </c>
      <c r="B145" s="19" t="s">
        <v>371</v>
      </c>
      <c r="C145" s="52" t="s">
        <v>98</v>
      </c>
      <c r="D145" s="20">
        <v>3.8249300000000002</v>
      </c>
      <c r="E145" s="20">
        <v>0.466422</v>
      </c>
      <c r="F145" s="20">
        <v>0</v>
      </c>
      <c r="G145" s="20">
        <v>1.74056E-2</v>
      </c>
      <c r="H145" s="20">
        <f t="shared" si="43"/>
        <v>3.3411024</v>
      </c>
      <c r="I145" s="21">
        <f t="shared" si="44"/>
        <v>12.194262378657909</v>
      </c>
      <c r="J145" s="21">
        <f t="shared" si="45"/>
        <v>0</v>
      </c>
      <c r="K145" s="21">
        <f t="shared" si="46"/>
        <v>0.45505669384799197</v>
      </c>
      <c r="L145" s="21">
        <f t="shared" si="47"/>
        <v>87.350680927494096</v>
      </c>
      <c r="M145" s="20">
        <v>0.10733264000000001</v>
      </c>
      <c r="N145" s="20">
        <v>9.7420344683499999E-2</v>
      </c>
      <c r="O145">
        <f t="shared" si="53"/>
        <v>0.20475298468350001</v>
      </c>
      <c r="P145" s="20">
        <v>0.52179768903599999</v>
      </c>
      <c r="Q145">
        <f t="shared" si="54"/>
        <v>0.7265506737195</v>
      </c>
      <c r="R145" s="18">
        <f t="shared" si="48"/>
        <v>2.806133445579396</v>
      </c>
      <c r="S145" s="18">
        <f t="shared" si="55"/>
        <v>2.546983727375403</v>
      </c>
      <c r="T145" s="18">
        <f t="shared" si="56"/>
        <v>5.3531171729547991</v>
      </c>
      <c r="U145" s="18">
        <f t="shared" si="57"/>
        <v>13.642019305869649</v>
      </c>
      <c r="V145" s="18">
        <f t="shared" si="58"/>
        <v>18.995136478824449</v>
      </c>
      <c r="X145" s="39">
        <f t="shared" si="59"/>
        <v>100</v>
      </c>
      <c r="Z145" s="20">
        <v>0</v>
      </c>
      <c r="AA145" s="53">
        <f t="shared" si="49"/>
        <v>0</v>
      </c>
      <c r="AB145" s="20">
        <v>0</v>
      </c>
      <c r="AC145" s="53">
        <f t="shared" si="50"/>
        <v>0</v>
      </c>
      <c r="AD145" s="20">
        <v>0</v>
      </c>
      <c r="AE145" s="53">
        <f t="shared" si="51"/>
        <v>0</v>
      </c>
      <c r="AF145" s="20">
        <v>0.32560270300799998</v>
      </c>
      <c r="AG145" s="48">
        <f t="shared" si="52"/>
        <v>8.5126447544922375</v>
      </c>
    </row>
    <row r="146" spans="1:33" ht="14.5" x14ac:dyDescent="0.35">
      <c r="A146" s="19" t="s">
        <v>372</v>
      </c>
      <c r="B146" s="19" t="s">
        <v>371</v>
      </c>
      <c r="C146" s="52" t="s">
        <v>98</v>
      </c>
      <c r="D146" s="20">
        <v>4.2467699999999997</v>
      </c>
      <c r="E146" s="20">
        <v>2.0562699999999998E-3</v>
      </c>
      <c r="F146" s="20">
        <v>0</v>
      </c>
      <c r="G146" s="20">
        <v>0</v>
      </c>
      <c r="H146" s="20">
        <f t="shared" si="43"/>
        <v>4.24471373</v>
      </c>
      <c r="I146" s="21">
        <f t="shared" si="44"/>
        <v>4.8419622442468037E-2</v>
      </c>
      <c r="J146" s="21">
        <f t="shared" si="45"/>
        <v>0</v>
      </c>
      <c r="K146" s="21">
        <f t="shared" si="46"/>
        <v>0</v>
      </c>
      <c r="L146" s="21">
        <f t="shared" si="47"/>
        <v>99.951580377557534</v>
      </c>
      <c r="M146" s="20">
        <v>1.9748889608799999E-2</v>
      </c>
      <c r="N146" s="20">
        <v>3.9102829830199998E-2</v>
      </c>
      <c r="O146">
        <f t="shared" si="53"/>
        <v>5.8851719439E-2</v>
      </c>
      <c r="P146" s="20">
        <v>0.34670879789199999</v>
      </c>
      <c r="Q146">
        <f t="shared" si="54"/>
        <v>0.40556051733099996</v>
      </c>
      <c r="R146" s="18">
        <f t="shared" si="48"/>
        <v>0.46503318071852257</v>
      </c>
      <c r="S146" s="18">
        <f t="shared" si="55"/>
        <v>0.92076636667867573</v>
      </c>
      <c r="T146" s="18">
        <f t="shared" si="56"/>
        <v>1.3857995473971985</v>
      </c>
      <c r="U146" s="18">
        <f t="shared" si="57"/>
        <v>8.1640587526991109</v>
      </c>
      <c r="V146" s="18">
        <f t="shared" si="58"/>
        <v>9.5498583000963073</v>
      </c>
      <c r="X146" s="39">
        <f t="shared" si="59"/>
        <v>100</v>
      </c>
      <c r="Z146" s="20">
        <v>0</v>
      </c>
      <c r="AA146" s="53">
        <f t="shared" si="49"/>
        <v>0</v>
      </c>
      <c r="AB146" s="20">
        <v>0</v>
      </c>
      <c r="AC146" s="53">
        <f t="shared" si="50"/>
        <v>0</v>
      </c>
      <c r="AD146" s="20">
        <v>0</v>
      </c>
      <c r="AE146" s="53">
        <f t="shared" si="51"/>
        <v>0</v>
      </c>
      <c r="AF146" s="20">
        <v>0.20271781234700001</v>
      </c>
      <c r="AG146" s="48">
        <f t="shared" si="52"/>
        <v>4.7734587073705432</v>
      </c>
    </row>
    <row r="147" spans="1:33" ht="14.5" x14ac:dyDescent="0.35">
      <c r="A147" s="19" t="s">
        <v>373</v>
      </c>
      <c r="B147" s="19" t="s">
        <v>315</v>
      </c>
      <c r="C147" s="52" t="s">
        <v>98</v>
      </c>
      <c r="D147" s="20">
        <v>0.23489299999999999</v>
      </c>
      <c r="E147" s="20">
        <v>0</v>
      </c>
      <c r="F147" s="20">
        <v>0</v>
      </c>
      <c r="G147" s="20">
        <v>0</v>
      </c>
      <c r="H147" s="20">
        <f t="shared" si="43"/>
        <v>0.23489299999999999</v>
      </c>
      <c r="I147" s="21">
        <f t="shared" si="44"/>
        <v>0</v>
      </c>
      <c r="J147" s="21">
        <f t="shared" si="45"/>
        <v>0</v>
      </c>
      <c r="K147" s="21">
        <f t="shared" si="46"/>
        <v>0</v>
      </c>
      <c r="L147" s="21">
        <f t="shared" si="47"/>
        <v>100</v>
      </c>
      <c r="M147" s="20">
        <v>0</v>
      </c>
      <c r="N147" s="20">
        <v>0</v>
      </c>
      <c r="O147">
        <f t="shared" si="53"/>
        <v>0</v>
      </c>
      <c r="P147" s="20">
        <v>0</v>
      </c>
      <c r="Q147">
        <f t="shared" si="54"/>
        <v>0</v>
      </c>
      <c r="R147" s="18">
        <f t="shared" si="48"/>
        <v>0</v>
      </c>
      <c r="S147" s="18">
        <f t="shared" si="55"/>
        <v>0</v>
      </c>
      <c r="T147" s="18">
        <f t="shared" si="56"/>
        <v>0</v>
      </c>
      <c r="U147" s="18">
        <f t="shared" si="57"/>
        <v>0</v>
      </c>
      <c r="V147" s="18">
        <f t="shared" si="58"/>
        <v>0</v>
      </c>
      <c r="X147" s="39">
        <f t="shared" si="59"/>
        <v>100</v>
      </c>
      <c r="Z147" s="20">
        <v>0</v>
      </c>
      <c r="AA147" s="53">
        <f t="shared" si="49"/>
        <v>0</v>
      </c>
      <c r="AB147" s="20">
        <v>0</v>
      </c>
      <c r="AC147" s="53">
        <f t="shared" si="50"/>
        <v>0</v>
      </c>
      <c r="AD147" s="20">
        <v>0</v>
      </c>
      <c r="AE147" s="53">
        <f t="shared" si="51"/>
        <v>0</v>
      </c>
      <c r="AF147" s="20">
        <v>0</v>
      </c>
      <c r="AG147" s="48">
        <f t="shared" si="52"/>
        <v>0</v>
      </c>
    </row>
    <row r="148" spans="1:33" ht="14.5" x14ac:dyDescent="0.35">
      <c r="A148" s="19" t="s">
        <v>374</v>
      </c>
      <c r="B148" s="19" t="s">
        <v>375</v>
      </c>
      <c r="C148" s="52" t="s">
        <v>98</v>
      </c>
      <c r="D148" s="20">
        <v>7.38235E-2</v>
      </c>
      <c r="E148" s="20">
        <v>0</v>
      </c>
      <c r="F148" s="20">
        <v>0</v>
      </c>
      <c r="G148" s="20">
        <v>0</v>
      </c>
      <c r="H148" s="20">
        <f t="shared" si="43"/>
        <v>7.38235E-2</v>
      </c>
      <c r="I148" s="21">
        <f t="shared" si="44"/>
        <v>0</v>
      </c>
      <c r="J148" s="21">
        <f t="shared" si="45"/>
        <v>0</v>
      </c>
      <c r="K148" s="21">
        <f t="shared" si="46"/>
        <v>0</v>
      </c>
      <c r="L148" s="21">
        <f t="shared" si="47"/>
        <v>100</v>
      </c>
      <c r="M148" s="20">
        <v>0</v>
      </c>
      <c r="N148" s="20">
        <v>0</v>
      </c>
      <c r="O148">
        <f t="shared" si="53"/>
        <v>0</v>
      </c>
      <c r="P148" s="20">
        <v>0</v>
      </c>
      <c r="Q148">
        <f t="shared" si="54"/>
        <v>0</v>
      </c>
      <c r="R148" s="18">
        <f t="shared" si="48"/>
        <v>0</v>
      </c>
      <c r="S148" s="18">
        <f t="shared" si="55"/>
        <v>0</v>
      </c>
      <c r="T148" s="18">
        <f t="shared" si="56"/>
        <v>0</v>
      </c>
      <c r="U148" s="18">
        <f t="shared" si="57"/>
        <v>0</v>
      </c>
      <c r="V148" s="18">
        <f t="shared" si="58"/>
        <v>0</v>
      </c>
      <c r="X148" s="39">
        <f t="shared" si="59"/>
        <v>100</v>
      </c>
      <c r="Z148" s="20">
        <v>0</v>
      </c>
      <c r="AA148" s="53">
        <f t="shared" si="49"/>
        <v>0</v>
      </c>
      <c r="AB148" s="20">
        <v>0</v>
      </c>
      <c r="AC148" s="53">
        <f t="shared" si="50"/>
        <v>0</v>
      </c>
      <c r="AD148" s="20">
        <v>0</v>
      </c>
      <c r="AE148" s="53">
        <f t="shared" si="51"/>
        <v>0</v>
      </c>
      <c r="AF148" s="20">
        <v>0</v>
      </c>
      <c r="AG148" s="48">
        <f t="shared" si="52"/>
        <v>0</v>
      </c>
    </row>
    <row r="149" spans="1:33" ht="14.5" x14ac:dyDescent="0.35">
      <c r="A149" s="19" t="s">
        <v>376</v>
      </c>
      <c r="B149" s="19" t="s">
        <v>377</v>
      </c>
      <c r="C149" s="52" t="s">
        <v>98</v>
      </c>
      <c r="D149" s="20">
        <v>0.18390699999999999</v>
      </c>
      <c r="E149" s="20">
        <v>0</v>
      </c>
      <c r="F149" s="20">
        <v>0</v>
      </c>
      <c r="G149" s="20">
        <v>0</v>
      </c>
      <c r="H149" s="20">
        <f t="shared" si="43"/>
        <v>0.18390699999999999</v>
      </c>
      <c r="I149" s="21">
        <f t="shared" si="44"/>
        <v>0</v>
      </c>
      <c r="J149" s="21">
        <f t="shared" si="45"/>
        <v>0</v>
      </c>
      <c r="K149" s="21">
        <f t="shared" si="46"/>
        <v>0</v>
      </c>
      <c r="L149" s="21">
        <f t="shared" si="47"/>
        <v>100</v>
      </c>
      <c r="M149" s="20">
        <v>0</v>
      </c>
      <c r="N149" s="20">
        <v>0</v>
      </c>
      <c r="O149">
        <f t="shared" si="53"/>
        <v>0</v>
      </c>
      <c r="P149" s="20">
        <v>0</v>
      </c>
      <c r="Q149">
        <f t="shared" si="54"/>
        <v>0</v>
      </c>
      <c r="R149" s="18">
        <f t="shared" si="48"/>
        <v>0</v>
      </c>
      <c r="S149" s="18">
        <f t="shared" si="55"/>
        <v>0</v>
      </c>
      <c r="T149" s="18">
        <f t="shared" si="56"/>
        <v>0</v>
      </c>
      <c r="U149" s="18">
        <f t="shared" si="57"/>
        <v>0</v>
      </c>
      <c r="V149" s="18">
        <f t="shared" si="58"/>
        <v>0</v>
      </c>
      <c r="X149" s="39">
        <f t="shared" si="59"/>
        <v>100</v>
      </c>
      <c r="Z149" s="20">
        <v>0</v>
      </c>
      <c r="AA149" s="53">
        <f t="shared" si="49"/>
        <v>0</v>
      </c>
      <c r="AB149" s="20">
        <v>0</v>
      </c>
      <c r="AC149" s="53">
        <f t="shared" si="50"/>
        <v>0</v>
      </c>
      <c r="AD149" s="20">
        <v>0</v>
      </c>
      <c r="AE149" s="53">
        <f t="shared" si="51"/>
        <v>0</v>
      </c>
      <c r="AF149" s="20">
        <v>0</v>
      </c>
      <c r="AG149" s="48">
        <f t="shared" si="52"/>
        <v>0</v>
      </c>
    </row>
    <row r="150" spans="1:33" ht="14.5" x14ac:dyDescent="0.35">
      <c r="A150" s="19" t="s">
        <v>378</v>
      </c>
      <c r="B150" s="19" t="s">
        <v>379</v>
      </c>
      <c r="C150" s="52" t="s">
        <v>98</v>
      </c>
      <c r="D150" s="20">
        <v>0.51585099999999995</v>
      </c>
      <c r="E150" s="20">
        <v>0</v>
      </c>
      <c r="F150" s="20">
        <v>0</v>
      </c>
      <c r="G150" s="20">
        <v>0</v>
      </c>
      <c r="H150" s="20">
        <f t="shared" si="43"/>
        <v>0.51585099999999995</v>
      </c>
      <c r="I150" s="21">
        <f t="shared" si="44"/>
        <v>0</v>
      </c>
      <c r="J150" s="21">
        <f t="shared" si="45"/>
        <v>0</v>
      </c>
      <c r="K150" s="21">
        <f t="shared" si="46"/>
        <v>0</v>
      </c>
      <c r="L150" s="21">
        <f t="shared" si="47"/>
        <v>100</v>
      </c>
      <c r="M150" s="20">
        <v>0</v>
      </c>
      <c r="N150" s="20">
        <v>0</v>
      </c>
      <c r="O150">
        <f t="shared" si="53"/>
        <v>0</v>
      </c>
      <c r="P150" s="20">
        <v>0</v>
      </c>
      <c r="Q150">
        <f t="shared" si="54"/>
        <v>0</v>
      </c>
      <c r="R150" s="18">
        <f t="shared" si="48"/>
        <v>0</v>
      </c>
      <c r="S150" s="18">
        <f t="shared" si="55"/>
        <v>0</v>
      </c>
      <c r="T150" s="18">
        <f t="shared" si="56"/>
        <v>0</v>
      </c>
      <c r="U150" s="18">
        <f t="shared" si="57"/>
        <v>0</v>
      </c>
      <c r="V150" s="18">
        <f t="shared" si="58"/>
        <v>0</v>
      </c>
      <c r="X150" s="39">
        <f t="shared" si="59"/>
        <v>100</v>
      </c>
      <c r="Z150" s="20">
        <v>0</v>
      </c>
      <c r="AA150" s="53">
        <f t="shared" si="49"/>
        <v>0</v>
      </c>
      <c r="AB150" s="20">
        <v>0</v>
      </c>
      <c r="AC150" s="53">
        <f t="shared" si="50"/>
        <v>0</v>
      </c>
      <c r="AD150" s="20">
        <v>0</v>
      </c>
      <c r="AE150" s="53">
        <f t="shared" si="51"/>
        <v>0</v>
      </c>
      <c r="AF150" s="20">
        <v>0</v>
      </c>
      <c r="AG150" s="48">
        <f t="shared" si="52"/>
        <v>0</v>
      </c>
    </row>
    <row r="151" spans="1:33" ht="14.5" x14ac:dyDescent="0.35">
      <c r="A151" s="19" t="s">
        <v>380</v>
      </c>
      <c r="B151" s="19" t="s">
        <v>381</v>
      </c>
      <c r="C151" s="52" t="s">
        <v>98</v>
      </c>
      <c r="D151" s="20">
        <v>0.29503699999999999</v>
      </c>
      <c r="E151" s="20">
        <v>0</v>
      </c>
      <c r="F151" s="20">
        <v>0</v>
      </c>
      <c r="G151" s="20">
        <v>0</v>
      </c>
      <c r="H151" s="20">
        <f t="shared" si="43"/>
        <v>0.29503699999999999</v>
      </c>
      <c r="I151" s="21">
        <f t="shared" si="44"/>
        <v>0</v>
      </c>
      <c r="J151" s="21">
        <f t="shared" si="45"/>
        <v>0</v>
      </c>
      <c r="K151" s="21">
        <f t="shared" si="46"/>
        <v>0</v>
      </c>
      <c r="L151" s="21">
        <f t="shared" si="47"/>
        <v>100</v>
      </c>
      <c r="M151" s="20">
        <v>0</v>
      </c>
      <c r="N151" s="20">
        <v>0</v>
      </c>
      <c r="O151">
        <f t="shared" si="53"/>
        <v>0</v>
      </c>
      <c r="P151" s="20">
        <v>2.82969926556E-3</v>
      </c>
      <c r="Q151">
        <f t="shared" si="54"/>
        <v>2.82969926556E-3</v>
      </c>
      <c r="R151" s="18">
        <f t="shared" si="48"/>
        <v>0</v>
      </c>
      <c r="S151" s="18">
        <f t="shared" si="55"/>
        <v>0</v>
      </c>
      <c r="T151" s="18">
        <f t="shared" si="56"/>
        <v>0</v>
      </c>
      <c r="U151" s="18">
        <f t="shared" si="57"/>
        <v>0.95909979614760188</v>
      </c>
      <c r="V151" s="18">
        <f t="shared" si="58"/>
        <v>0.95909979614760188</v>
      </c>
      <c r="X151" s="39">
        <f t="shared" si="59"/>
        <v>100</v>
      </c>
      <c r="Z151" s="20">
        <v>0</v>
      </c>
      <c r="AA151" s="53">
        <f t="shared" si="49"/>
        <v>0</v>
      </c>
      <c r="AB151" s="20">
        <v>0</v>
      </c>
      <c r="AC151" s="53">
        <f t="shared" si="50"/>
        <v>0</v>
      </c>
      <c r="AD151" s="20">
        <v>0</v>
      </c>
      <c r="AE151" s="53">
        <f t="shared" si="51"/>
        <v>0</v>
      </c>
      <c r="AF151" s="20">
        <v>0</v>
      </c>
      <c r="AG151" s="48">
        <f t="shared" si="52"/>
        <v>0</v>
      </c>
    </row>
    <row r="152" spans="1:33" ht="14.5" x14ac:dyDescent="0.35">
      <c r="A152" s="19" t="s">
        <v>382</v>
      </c>
      <c r="B152" s="19" t="s">
        <v>383</v>
      </c>
      <c r="C152" s="52" t="s">
        <v>98</v>
      </c>
      <c r="D152" s="20">
        <v>0.88939199999999996</v>
      </c>
      <c r="E152" s="20">
        <v>0</v>
      </c>
      <c r="F152" s="20">
        <v>0</v>
      </c>
      <c r="G152" s="20">
        <v>0</v>
      </c>
      <c r="H152" s="20">
        <f t="shared" si="43"/>
        <v>0.88939199999999996</v>
      </c>
      <c r="I152" s="21">
        <f t="shared" si="44"/>
        <v>0</v>
      </c>
      <c r="J152" s="21">
        <f t="shared" si="45"/>
        <v>0</v>
      </c>
      <c r="K152" s="21">
        <f t="shared" si="46"/>
        <v>0</v>
      </c>
      <c r="L152" s="21">
        <f t="shared" si="47"/>
        <v>100</v>
      </c>
      <c r="M152" s="20">
        <v>0</v>
      </c>
      <c r="N152" s="20">
        <v>0</v>
      </c>
      <c r="O152">
        <f t="shared" si="53"/>
        <v>0</v>
      </c>
      <c r="P152" s="20">
        <v>0</v>
      </c>
      <c r="Q152">
        <f t="shared" si="54"/>
        <v>0</v>
      </c>
      <c r="R152" s="18">
        <f t="shared" si="48"/>
        <v>0</v>
      </c>
      <c r="S152" s="18">
        <f t="shared" si="55"/>
        <v>0</v>
      </c>
      <c r="T152" s="18">
        <f t="shared" si="56"/>
        <v>0</v>
      </c>
      <c r="U152" s="18">
        <f t="shared" si="57"/>
        <v>0</v>
      </c>
      <c r="V152" s="18">
        <f t="shared" si="58"/>
        <v>0</v>
      </c>
      <c r="X152" s="39">
        <f t="shared" si="59"/>
        <v>100</v>
      </c>
      <c r="Z152" s="20">
        <v>0</v>
      </c>
      <c r="AA152" s="53">
        <f t="shared" si="49"/>
        <v>0</v>
      </c>
      <c r="AB152" s="20">
        <v>0</v>
      </c>
      <c r="AC152" s="53">
        <f t="shared" si="50"/>
        <v>0</v>
      </c>
      <c r="AD152" s="20">
        <v>0</v>
      </c>
      <c r="AE152" s="53">
        <f t="shared" si="51"/>
        <v>0</v>
      </c>
      <c r="AF152" s="20">
        <v>0</v>
      </c>
      <c r="AG152" s="48">
        <f t="shared" si="52"/>
        <v>0</v>
      </c>
    </row>
    <row r="153" spans="1:33" ht="14.5" x14ac:dyDescent="0.35">
      <c r="A153" s="19" t="s">
        <v>384</v>
      </c>
      <c r="B153" s="19" t="s">
        <v>385</v>
      </c>
      <c r="C153" s="52" t="s">
        <v>98</v>
      </c>
      <c r="D153" s="20">
        <v>1.55844</v>
      </c>
      <c r="E153" s="20">
        <v>0</v>
      </c>
      <c r="F153" s="20">
        <v>0</v>
      </c>
      <c r="G153" s="20">
        <v>0</v>
      </c>
      <c r="H153" s="20">
        <f t="shared" si="43"/>
        <v>1.55844</v>
      </c>
      <c r="I153" s="21">
        <f t="shared" si="44"/>
        <v>0</v>
      </c>
      <c r="J153" s="21">
        <f t="shared" si="45"/>
        <v>0</v>
      </c>
      <c r="K153" s="21">
        <f t="shared" si="46"/>
        <v>0</v>
      </c>
      <c r="L153" s="21">
        <f t="shared" si="47"/>
        <v>100</v>
      </c>
      <c r="M153" s="20">
        <v>2.43274900001E-2</v>
      </c>
      <c r="N153" s="20">
        <v>3.4368317295500002E-2</v>
      </c>
      <c r="O153">
        <f t="shared" si="53"/>
        <v>5.8695807295600005E-2</v>
      </c>
      <c r="P153" s="20">
        <v>0.14832750001</v>
      </c>
      <c r="Q153">
        <f t="shared" si="54"/>
        <v>0.20702330730560001</v>
      </c>
      <c r="R153" s="18">
        <f t="shared" si="48"/>
        <v>1.5610155026885861</v>
      </c>
      <c r="S153" s="18">
        <f t="shared" si="55"/>
        <v>2.2053025650971487</v>
      </c>
      <c r="T153" s="18">
        <f t="shared" si="56"/>
        <v>3.7663180677857344</v>
      </c>
      <c r="U153" s="18">
        <f t="shared" si="57"/>
        <v>9.5176907683324341</v>
      </c>
      <c r="V153" s="18">
        <f t="shared" si="58"/>
        <v>13.284008836118169</v>
      </c>
      <c r="X153" s="39">
        <f t="shared" si="59"/>
        <v>100</v>
      </c>
      <c r="Z153" s="20">
        <v>0</v>
      </c>
      <c r="AA153" s="53">
        <f t="shared" si="49"/>
        <v>0</v>
      </c>
      <c r="AB153" s="20">
        <v>0</v>
      </c>
      <c r="AC153" s="53">
        <f t="shared" si="50"/>
        <v>0</v>
      </c>
      <c r="AD153" s="20">
        <v>0</v>
      </c>
      <c r="AE153" s="53">
        <f t="shared" si="51"/>
        <v>0</v>
      </c>
      <c r="AF153" s="20">
        <v>0</v>
      </c>
      <c r="AG153" s="48">
        <f t="shared" si="52"/>
        <v>0</v>
      </c>
    </row>
    <row r="154" spans="1:33" ht="14.5" x14ac:dyDescent="0.35">
      <c r="A154" s="19" t="s">
        <v>386</v>
      </c>
      <c r="B154" s="19" t="s">
        <v>385</v>
      </c>
      <c r="C154" s="52" t="s">
        <v>98</v>
      </c>
      <c r="D154" s="20">
        <v>1.12453</v>
      </c>
      <c r="E154" s="20">
        <v>0</v>
      </c>
      <c r="F154" s="20">
        <v>0</v>
      </c>
      <c r="G154" s="20">
        <v>0</v>
      </c>
      <c r="H154" s="20">
        <f t="shared" si="43"/>
        <v>1.12453</v>
      </c>
      <c r="I154" s="21">
        <f t="shared" si="44"/>
        <v>0</v>
      </c>
      <c r="J154" s="21">
        <f t="shared" si="45"/>
        <v>0</v>
      </c>
      <c r="K154" s="21">
        <f t="shared" si="46"/>
        <v>0</v>
      </c>
      <c r="L154" s="21">
        <f t="shared" si="47"/>
        <v>100</v>
      </c>
      <c r="M154" s="20">
        <v>6.1135699996699997E-3</v>
      </c>
      <c r="N154" s="20">
        <v>4.3517724171799999E-2</v>
      </c>
      <c r="O154">
        <f t="shared" si="53"/>
        <v>4.9631294171469997E-2</v>
      </c>
      <c r="P154" s="20">
        <v>0.116323059719</v>
      </c>
      <c r="Q154">
        <f t="shared" si="54"/>
        <v>0.16595435389047</v>
      </c>
      <c r="R154" s="18">
        <f t="shared" si="48"/>
        <v>0.54365557163170386</v>
      </c>
      <c r="S154" s="18">
        <f t="shared" si="55"/>
        <v>3.8698588896516761</v>
      </c>
      <c r="T154" s="18">
        <f t="shared" si="56"/>
        <v>4.4135144612833805</v>
      </c>
      <c r="U154" s="18">
        <f t="shared" si="57"/>
        <v>10.344149086196012</v>
      </c>
      <c r="V154" s="18">
        <f t="shared" si="58"/>
        <v>14.757663547479391</v>
      </c>
      <c r="X154" s="39">
        <f t="shared" si="59"/>
        <v>100</v>
      </c>
      <c r="Z154" s="20">
        <v>0</v>
      </c>
      <c r="AA154" s="53">
        <f t="shared" si="49"/>
        <v>0</v>
      </c>
      <c r="AB154" s="20">
        <v>0</v>
      </c>
      <c r="AC154" s="53">
        <f t="shared" si="50"/>
        <v>0</v>
      </c>
      <c r="AD154" s="20">
        <v>0</v>
      </c>
      <c r="AE154" s="53">
        <f t="shared" si="51"/>
        <v>0</v>
      </c>
      <c r="AF154" s="20">
        <v>0</v>
      </c>
      <c r="AG154" s="48">
        <f t="shared" si="52"/>
        <v>0</v>
      </c>
    </row>
    <row r="155" spans="1:33" ht="14.5" x14ac:dyDescent="0.35">
      <c r="A155" s="19" t="s">
        <v>387</v>
      </c>
      <c r="B155" s="19" t="s">
        <v>388</v>
      </c>
      <c r="C155" s="52" t="s">
        <v>98</v>
      </c>
      <c r="D155" s="20">
        <v>1.1017999999999999</v>
      </c>
      <c r="E155" s="20">
        <v>0</v>
      </c>
      <c r="F155" s="20">
        <v>0</v>
      </c>
      <c r="G155" s="20">
        <v>0</v>
      </c>
      <c r="H155" s="20">
        <f t="shared" si="43"/>
        <v>1.1017999999999999</v>
      </c>
      <c r="I155" s="21">
        <f t="shared" si="44"/>
        <v>0</v>
      </c>
      <c r="J155" s="21">
        <f t="shared" si="45"/>
        <v>0</v>
      </c>
      <c r="K155" s="21">
        <f t="shared" si="46"/>
        <v>0</v>
      </c>
      <c r="L155" s="21">
        <f t="shared" si="47"/>
        <v>100</v>
      </c>
      <c r="M155" s="20">
        <v>0</v>
      </c>
      <c r="N155" s="20">
        <v>0</v>
      </c>
      <c r="O155">
        <f t="shared" si="53"/>
        <v>0</v>
      </c>
      <c r="P155" s="20">
        <v>6.2286987001100005E-4</v>
      </c>
      <c r="Q155">
        <f t="shared" si="54"/>
        <v>6.2286987001100005E-4</v>
      </c>
      <c r="R155" s="18">
        <f t="shared" si="48"/>
        <v>0</v>
      </c>
      <c r="S155" s="18">
        <f t="shared" si="55"/>
        <v>0</v>
      </c>
      <c r="T155" s="18">
        <f t="shared" si="56"/>
        <v>0</v>
      </c>
      <c r="U155" s="18">
        <f t="shared" si="57"/>
        <v>5.6532026684607023E-2</v>
      </c>
      <c r="V155" s="18">
        <f t="shared" si="58"/>
        <v>5.6532026684607023E-2</v>
      </c>
      <c r="X155" s="39">
        <f t="shared" si="59"/>
        <v>100</v>
      </c>
      <c r="Z155" s="20">
        <v>0</v>
      </c>
      <c r="AA155" s="53">
        <f t="shared" si="49"/>
        <v>0</v>
      </c>
      <c r="AB155" s="20">
        <v>0</v>
      </c>
      <c r="AC155" s="53">
        <f t="shared" si="50"/>
        <v>0</v>
      </c>
      <c r="AD155" s="20">
        <v>0</v>
      </c>
      <c r="AE155" s="53">
        <f t="shared" si="51"/>
        <v>0</v>
      </c>
      <c r="AF155" s="20">
        <v>0</v>
      </c>
      <c r="AG155" s="48">
        <f t="shared" si="52"/>
        <v>0</v>
      </c>
    </row>
    <row r="156" spans="1:33" ht="14.5" x14ac:dyDescent="0.35">
      <c r="A156" s="19" t="s">
        <v>389</v>
      </c>
      <c r="B156" s="19" t="s">
        <v>388</v>
      </c>
      <c r="C156" s="52" t="s">
        <v>98</v>
      </c>
      <c r="D156" s="20">
        <v>1.2677099999999999</v>
      </c>
      <c r="E156" s="20">
        <v>0</v>
      </c>
      <c r="F156" s="20">
        <v>0</v>
      </c>
      <c r="G156" s="20">
        <v>0</v>
      </c>
      <c r="H156" s="20">
        <f t="shared" si="43"/>
        <v>1.2677099999999999</v>
      </c>
      <c r="I156" s="21">
        <f t="shared" si="44"/>
        <v>0</v>
      </c>
      <c r="J156" s="21">
        <f t="shared" si="45"/>
        <v>0</v>
      </c>
      <c r="K156" s="21">
        <f t="shared" si="46"/>
        <v>0</v>
      </c>
      <c r="L156" s="21">
        <f t="shared" si="47"/>
        <v>100</v>
      </c>
      <c r="M156" s="20">
        <v>0</v>
      </c>
      <c r="N156" s="20">
        <v>1.0800000000000001E-2</v>
      </c>
      <c r="O156">
        <f t="shared" si="53"/>
        <v>1.0800000000000001E-2</v>
      </c>
      <c r="P156" s="20">
        <v>2.1650724652600001E-2</v>
      </c>
      <c r="Q156">
        <f t="shared" si="54"/>
        <v>3.2450724652600002E-2</v>
      </c>
      <c r="R156" s="18">
        <f t="shared" si="48"/>
        <v>0</v>
      </c>
      <c r="S156" s="18">
        <f t="shared" si="55"/>
        <v>0.85192985777504326</v>
      </c>
      <c r="T156" s="18">
        <f t="shared" si="56"/>
        <v>0.85192985777504326</v>
      </c>
      <c r="U156" s="18">
        <f t="shared" si="57"/>
        <v>1.707860997594087</v>
      </c>
      <c r="V156" s="18">
        <f t="shared" si="58"/>
        <v>2.5597908553691306</v>
      </c>
      <c r="X156" s="39">
        <f t="shared" si="59"/>
        <v>100</v>
      </c>
      <c r="Z156" s="20">
        <v>0</v>
      </c>
      <c r="AA156" s="53">
        <f t="shared" si="49"/>
        <v>0</v>
      </c>
      <c r="AB156" s="20">
        <v>0</v>
      </c>
      <c r="AC156" s="53">
        <f t="shared" si="50"/>
        <v>0</v>
      </c>
      <c r="AD156" s="20">
        <v>0</v>
      </c>
      <c r="AE156" s="53">
        <f t="shared" si="51"/>
        <v>0</v>
      </c>
      <c r="AF156" s="20">
        <v>0</v>
      </c>
      <c r="AG156" s="48">
        <f t="shared" si="52"/>
        <v>0</v>
      </c>
    </row>
    <row r="157" spans="1:33" ht="14.5" x14ac:dyDescent="0.35">
      <c r="A157" s="19" t="s">
        <v>390</v>
      </c>
      <c r="B157" s="19" t="s">
        <v>391</v>
      </c>
      <c r="C157" s="52" t="s">
        <v>98</v>
      </c>
      <c r="D157" s="20">
        <v>0.57872800000000002</v>
      </c>
      <c r="E157" s="20">
        <v>0</v>
      </c>
      <c r="F157" s="20">
        <v>0</v>
      </c>
      <c r="G157" s="20">
        <v>0</v>
      </c>
      <c r="H157" s="20">
        <f t="shared" si="43"/>
        <v>0.57872800000000002</v>
      </c>
      <c r="I157" s="21">
        <f t="shared" si="44"/>
        <v>0</v>
      </c>
      <c r="J157" s="21">
        <f t="shared" si="45"/>
        <v>0</v>
      </c>
      <c r="K157" s="21">
        <f t="shared" si="46"/>
        <v>0</v>
      </c>
      <c r="L157" s="21">
        <f t="shared" si="47"/>
        <v>100</v>
      </c>
      <c r="M157" s="20">
        <v>0</v>
      </c>
      <c r="N157" s="20">
        <v>0</v>
      </c>
      <c r="O157">
        <f t="shared" si="53"/>
        <v>0</v>
      </c>
      <c r="P157" s="20">
        <v>0</v>
      </c>
      <c r="Q157">
        <f t="shared" si="54"/>
        <v>0</v>
      </c>
      <c r="R157" s="18">
        <f t="shared" si="48"/>
        <v>0</v>
      </c>
      <c r="S157" s="18">
        <f t="shared" si="55"/>
        <v>0</v>
      </c>
      <c r="T157" s="18">
        <f t="shared" si="56"/>
        <v>0</v>
      </c>
      <c r="U157" s="18">
        <f t="shared" si="57"/>
        <v>0</v>
      </c>
      <c r="V157" s="18">
        <f t="shared" si="58"/>
        <v>0</v>
      </c>
      <c r="X157" s="39">
        <f t="shared" si="59"/>
        <v>100</v>
      </c>
      <c r="Z157" s="20">
        <v>0</v>
      </c>
      <c r="AA157" s="53">
        <f t="shared" si="49"/>
        <v>0</v>
      </c>
      <c r="AB157" s="20">
        <v>0</v>
      </c>
      <c r="AC157" s="53">
        <f t="shared" si="50"/>
        <v>0</v>
      </c>
      <c r="AD157" s="20">
        <v>0</v>
      </c>
      <c r="AE157" s="53">
        <f t="shared" si="51"/>
        <v>0</v>
      </c>
      <c r="AF157" s="20">
        <v>0</v>
      </c>
      <c r="AG157" s="48">
        <f t="shared" si="52"/>
        <v>0</v>
      </c>
    </row>
    <row r="158" spans="1:33" ht="14.5" x14ac:dyDescent="0.35">
      <c r="A158" s="19" t="s">
        <v>392</v>
      </c>
      <c r="B158" s="19" t="s">
        <v>393</v>
      </c>
      <c r="C158" s="52" t="s">
        <v>98</v>
      </c>
      <c r="D158" s="20">
        <v>0.44966499999999998</v>
      </c>
      <c r="E158" s="20">
        <v>0</v>
      </c>
      <c r="F158" s="20">
        <v>0</v>
      </c>
      <c r="G158" s="20">
        <v>0</v>
      </c>
      <c r="H158" s="20">
        <f t="shared" si="43"/>
        <v>0.44966499999999998</v>
      </c>
      <c r="I158" s="21">
        <f t="shared" si="44"/>
        <v>0</v>
      </c>
      <c r="J158" s="21">
        <f t="shared" si="45"/>
        <v>0</v>
      </c>
      <c r="K158" s="21">
        <f t="shared" si="46"/>
        <v>0</v>
      </c>
      <c r="L158" s="21">
        <f t="shared" si="47"/>
        <v>100</v>
      </c>
      <c r="M158" s="20">
        <v>0</v>
      </c>
      <c r="N158" s="20">
        <v>0</v>
      </c>
      <c r="O158">
        <f t="shared" si="53"/>
        <v>0</v>
      </c>
      <c r="P158" s="20">
        <v>3.1747139899500001E-4</v>
      </c>
      <c r="Q158">
        <f t="shared" si="54"/>
        <v>3.1747139899500001E-4</v>
      </c>
      <c r="R158" s="18">
        <f t="shared" si="48"/>
        <v>0</v>
      </c>
      <c r="S158" s="18">
        <f t="shared" si="55"/>
        <v>0</v>
      </c>
      <c r="T158" s="18">
        <f t="shared" si="56"/>
        <v>0</v>
      </c>
      <c r="U158" s="18">
        <f t="shared" si="57"/>
        <v>7.0601758863820849E-2</v>
      </c>
      <c r="V158" s="18">
        <f t="shared" si="58"/>
        <v>7.0601758863820849E-2</v>
      </c>
      <c r="X158" s="39">
        <f t="shared" si="59"/>
        <v>100</v>
      </c>
      <c r="Z158" s="20">
        <v>0</v>
      </c>
      <c r="AA158" s="53">
        <f t="shared" si="49"/>
        <v>0</v>
      </c>
      <c r="AB158" s="20">
        <v>0</v>
      </c>
      <c r="AC158" s="53">
        <f t="shared" si="50"/>
        <v>0</v>
      </c>
      <c r="AD158" s="20">
        <v>0</v>
      </c>
      <c r="AE158" s="53">
        <f t="shared" si="51"/>
        <v>0</v>
      </c>
      <c r="AF158" s="20">
        <v>0</v>
      </c>
      <c r="AG158" s="48">
        <f t="shared" si="52"/>
        <v>0</v>
      </c>
    </row>
    <row r="159" spans="1:33" ht="14.5" x14ac:dyDescent="0.35">
      <c r="A159" s="19" t="s">
        <v>394</v>
      </c>
      <c r="B159" s="19" t="s">
        <v>395</v>
      </c>
      <c r="C159" s="52" t="s">
        <v>98</v>
      </c>
      <c r="D159" s="20">
        <v>0.25664999999999999</v>
      </c>
      <c r="E159" s="20">
        <v>0</v>
      </c>
      <c r="F159" s="20">
        <v>0</v>
      </c>
      <c r="G159" s="20">
        <v>0</v>
      </c>
      <c r="H159" s="20">
        <f t="shared" si="43"/>
        <v>0.25664999999999999</v>
      </c>
      <c r="I159" s="21">
        <f t="shared" si="44"/>
        <v>0</v>
      </c>
      <c r="J159" s="21">
        <f t="shared" si="45"/>
        <v>0</v>
      </c>
      <c r="K159" s="21">
        <f t="shared" si="46"/>
        <v>0</v>
      </c>
      <c r="L159" s="21">
        <f t="shared" si="47"/>
        <v>100</v>
      </c>
      <c r="M159" s="20">
        <v>0</v>
      </c>
      <c r="N159" s="20">
        <v>0</v>
      </c>
      <c r="O159">
        <f t="shared" si="53"/>
        <v>0</v>
      </c>
      <c r="P159" s="20">
        <v>1.3584579641099999E-3</v>
      </c>
      <c r="Q159">
        <f t="shared" si="54"/>
        <v>1.3584579641099999E-3</v>
      </c>
      <c r="R159" s="18">
        <f t="shared" si="48"/>
        <v>0</v>
      </c>
      <c r="S159" s="18">
        <f t="shared" si="55"/>
        <v>0</v>
      </c>
      <c r="T159" s="18">
        <f t="shared" si="56"/>
        <v>0</v>
      </c>
      <c r="U159" s="18">
        <f t="shared" si="57"/>
        <v>0.52930370703682061</v>
      </c>
      <c r="V159" s="18">
        <f t="shared" si="58"/>
        <v>0.52930370703682061</v>
      </c>
      <c r="X159" s="39">
        <f t="shared" si="59"/>
        <v>100</v>
      </c>
      <c r="Z159" s="20">
        <v>0</v>
      </c>
      <c r="AA159" s="53">
        <f t="shared" si="49"/>
        <v>0</v>
      </c>
      <c r="AB159" s="20">
        <v>0</v>
      </c>
      <c r="AC159" s="53">
        <f t="shared" si="50"/>
        <v>0</v>
      </c>
      <c r="AD159" s="20">
        <v>0</v>
      </c>
      <c r="AE159" s="53">
        <f t="shared" si="51"/>
        <v>0</v>
      </c>
      <c r="AF159" s="20">
        <v>0</v>
      </c>
      <c r="AG159" s="48">
        <f t="shared" si="52"/>
        <v>0</v>
      </c>
    </row>
    <row r="160" spans="1:33" ht="14.5" x14ac:dyDescent="0.35">
      <c r="A160" s="19" t="s">
        <v>396</v>
      </c>
      <c r="B160" s="19" t="s">
        <v>397</v>
      </c>
      <c r="C160" s="52" t="s">
        <v>98</v>
      </c>
      <c r="D160" s="20">
        <v>0.82458200000000004</v>
      </c>
      <c r="E160" s="20">
        <v>0</v>
      </c>
      <c r="F160" s="20">
        <v>0</v>
      </c>
      <c r="G160" s="20">
        <v>0</v>
      </c>
      <c r="H160" s="20">
        <f t="shared" si="43"/>
        <v>0.82458200000000004</v>
      </c>
      <c r="I160" s="21">
        <f t="shared" si="44"/>
        <v>0</v>
      </c>
      <c r="J160" s="21">
        <f t="shared" si="45"/>
        <v>0</v>
      </c>
      <c r="K160" s="21">
        <f t="shared" si="46"/>
        <v>0</v>
      </c>
      <c r="L160" s="21">
        <f t="shared" si="47"/>
        <v>100</v>
      </c>
      <c r="M160" s="20">
        <v>0</v>
      </c>
      <c r="N160" s="20">
        <v>0</v>
      </c>
      <c r="O160">
        <f t="shared" si="53"/>
        <v>0</v>
      </c>
      <c r="P160" s="20">
        <v>0</v>
      </c>
      <c r="Q160">
        <f t="shared" si="54"/>
        <v>0</v>
      </c>
      <c r="R160" s="18">
        <f t="shared" si="48"/>
        <v>0</v>
      </c>
      <c r="S160" s="18">
        <f t="shared" si="55"/>
        <v>0</v>
      </c>
      <c r="T160" s="18">
        <f t="shared" si="56"/>
        <v>0</v>
      </c>
      <c r="U160" s="18">
        <f t="shared" si="57"/>
        <v>0</v>
      </c>
      <c r="V160" s="18">
        <f t="shared" si="58"/>
        <v>0</v>
      </c>
      <c r="X160" s="39">
        <f t="shared" si="59"/>
        <v>100</v>
      </c>
      <c r="Z160" s="20">
        <v>0</v>
      </c>
      <c r="AA160" s="53">
        <f t="shared" si="49"/>
        <v>0</v>
      </c>
      <c r="AB160" s="20">
        <v>0</v>
      </c>
      <c r="AC160" s="53">
        <f t="shared" si="50"/>
        <v>0</v>
      </c>
      <c r="AD160" s="20">
        <v>0</v>
      </c>
      <c r="AE160" s="53">
        <f t="shared" si="51"/>
        <v>0</v>
      </c>
      <c r="AF160" s="20">
        <v>0</v>
      </c>
      <c r="AG160" s="48">
        <f t="shared" si="52"/>
        <v>0</v>
      </c>
    </row>
    <row r="161" spans="1:33" ht="14.5" x14ac:dyDescent="0.35">
      <c r="A161" s="19" t="s">
        <v>398</v>
      </c>
      <c r="B161" s="19" t="s">
        <v>399</v>
      </c>
      <c r="C161" s="52" t="s">
        <v>98</v>
      </c>
      <c r="D161" s="20">
        <v>4.2652799999999997</v>
      </c>
      <c r="E161" s="20">
        <v>0</v>
      </c>
      <c r="F161" s="20">
        <v>0</v>
      </c>
      <c r="G161" s="20">
        <v>0</v>
      </c>
      <c r="H161" s="20">
        <f t="shared" si="43"/>
        <v>4.2652799999999997</v>
      </c>
      <c r="I161" s="21">
        <f t="shared" si="44"/>
        <v>0</v>
      </c>
      <c r="J161" s="21">
        <f t="shared" si="45"/>
        <v>0</v>
      </c>
      <c r="K161" s="21">
        <f t="shared" si="46"/>
        <v>0</v>
      </c>
      <c r="L161" s="21">
        <f t="shared" si="47"/>
        <v>100</v>
      </c>
      <c r="M161" s="20">
        <v>6.78154808704E-2</v>
      </c>
      <c r="N161" s="20">
        <v>7.5353432551499996E-2</v>
      </c>
      <c r="O161">
        <f t="shared" si="53"/>
        <v>0.1431689134219</v>
      </c>
      <c r="P161" s="20">
        <v>0.33967216762199998</v>
      </c>
      <c r="Q161">
        <f t="shared" si="54"/>
        <v>0.4828410810439</v>
      </c>
      <c r="R161" s="18">
        <f t="shared" si="48"/>
        <v>1.5899420640708231</v>
      </c>
      <c r="S161" s="18">
        <f t="shared" si="55"/>
        <v>1.7666702432548393</v>
      </c>
      <c r="T161" s="18">
        <f t="shared" si="56"/>
        <v>3.356612307325662</v>
      </c>
      <c r="U161" s="18">
        <f t="shared" si="57"/>
        <v>7.9636546163909516</v>
      </c>
      <c r="V161" s="18">
        <f t="shared" si="58"/>
        <v>11.320266923716616</v>
      </c>
      <c r="X161" s="39">
        <f t="shared" si="59"/>
        <v>100</v>
      </c>
      <c r="Z161" s="20">
        <v>0</v>
      </c>
      <c r="AA161" s="53">
        <f t="shared" si="49"/>
        <v>0</v>
      </c>
      <c r="AB161" s="20">
        <v>0</v>
      </c>
      <c r="AC161" s="53">
        <f t="shared" si="50"/>
        <v>0</v>
      </c>
      <c r="AD161" s="20">
        <v>0</v>
      </c>
      <c r="AE161" s="53">
        <f t="shared" si="51"/>
        <v>0</v>
      </c>
      <c r="AF161" s="20">
        <v>0</v>
      </c>
      <c r="AG161" s="48">
        <f t="shared" si="52"/>
        <v>0</v>
      </c>
    </row>
    <row r="162" spans="1:33" ht="14.5" x14ac:dyDescent="0.35">
      <c r="A162" s="19" t="s">
        <v>400</v>
      </c>
      <c r="B162" s="19" t="s">
        <v>401</v>
      </c>
      <c r="C162" s="52" t="s">
        <v>98</v>
      </c>
      <c r="D162" s="20">
        <v>18.080100000000002</v>
      </c>
      <c r="E162" s="20">
        <v>1.2040599999999999</v>
      </c>
      <c r="F162" s="20">
        <v>0.27914499999999998</v>
      </c>
      <c r="G162" s="20">
        <v>0.19537599999999999</v>
      </c>
      <c r="H162" s="20">
        <f t="shared" si="43"/>
        <v>16.401519000000004</v>
      </c>
      <c r="I162" s="21">
        <f t="shared" si="44"/>
        <v>6.6595870598060838</v>
      </c>
      <c r="J162" s="21">
        <f t="shared" si="45"/>
        <v>1.5439350446070539</v>
      </c>
      <c r="K162" s="21">
        <f t="shared" si="46"/>
        <v>1.0806134921820123</v>
      </c>
      <c r="L162" s="21">
        <f t="shared" si="47"/>
        <v>90.715864403404865</v>
      </c>
      <c r="M162" s="20">
        <v>0.484413321856</v>
      </c>
      <c r="N162" s="20">
        <v>0.17894843877399999</v>
      </c>
      <c r="O162">
        <f t="shared" si="53"/>
        <v>0.66336176062999996</v>
      </c>
      <c r="P162" s="20">
        <v>1.0391698006300001</v>
      </c>
      <c r="Q162">
        <f t="shared" si="54"/>
        <v>1.70253156126</v>
      </c>
      <c r="R162" s="18">
        <f t="shared" si="48"/>
        <v>2.6792624037256427</v>
      </c>
      <c r="S162" s="18">
        <f t="shared" si="55"/>
        <v>0.98975358971465854</v>
      </c>
      <c r="T162" s="18">
        <f t="shared" si="56"/>
        <v>3.6690159934403015</v>
      </c>
      <c r="U162" s="18">
        <f t="shared" si="57"/>
        <v>5.7475887889447508</v>
      </c>
      <c r="V162" s="18">
        <f t="shared" si="58"/>
        <v>9.4166047823850541</v>
      </c>
      <c r="X162" s="39">
        <f t="shared" si="59"/>
        <v>100.00000000000001</v>
      </c>
      <c r="Z162" s="20">
        <v>0</v>
      </c>
      <c r="AA162" s="53">
        <f t="shared" si="49"/>
        <v>0</v>
      </c>
      <c r="AB162" s="20">
        <v>0</v>
      </c>
      <c r="AC162" s="53">
        <f t="shared" si="50"/>
        <v>0</v>
      </c>
      <c r="AD162" s="20">
        <v>0</v>
      </c>
      <c r="AE162" s="53">
        <f t="shared" si="51"/>
        <v>0</v>
      </c>
      <c r="AF162" s="20">
        <v>0</v>
      </c>
      <c r="AG162" s="48">
        <f t="shared" si="52"/>
        <v>0</v>
      </c>
    </row>
    <row r="163" spans="1:33" ht="14.5" x14ac:dyDescent="0.35">
      <c r="A163" s="19" t="s">
        <v>402</v>
      </c>
      <c r="B163" s="19" t="s">
        <v>403</v>
      </c>
      <c r="C163" s="52" t="s">
        <v>98</v>
      </c>
      <c r="D163" s="20">
        <v>0.58557300000000001</v>
      </c>
      <c r="E163" s="20">
        <v>0</v>
      </c>
      <c r="F163" s="20">
        <v>0</v>
      </c>
      <c r="G163" s="20">
        <v>0</v>
      </c>
      <c r="H163" s="20">
        <f t="shared" si="43"/>
        <v>0.58557300000000001</v>
      </c>
      <c r="I163" s="21">
        <f t="shared" si="44"/>
        <v>0</v>
      </c>
      <c r="J163" s="21">
        <f t="shared" si="45"/>
        <v>0</v>
      </c>
      <c r="K163" s="21">
        <f t="shared" si="46"/>
        <v>0</v>
      </c>
      <c r="L163" s="21">
        <f t="shared" si="47"/>
        <v>100</v>
      </c>
      <c r="M163" s="20">
        <v>2.4522227155199999E-2</v>
      </c>
      <c r="N163" s="20">
        <v>4.0000000000000001E-3</v>
      </c>
      <c r="O163">
        <f t="shared" si="53"/>
        <v>2.8522227155199999E-2</v>
      </c>
      <c r="P163" s="20">
        <v>6.4000000000000003E-3</v>
      </c>
      <c r="Q163">
        <f t="shared" si="54"/>
        <v>3.4922227155199999E-2</v>
      </c>
      <c r="R163" s="18">
        <f t="shared" si="48"/>
        <v>4.1877318720637735</v>
      </c>
      <c r="S163" s="18">
        <f t="shared" si="55"/>
        <v>0.68309160429186455</v>
      </c>
      <c r="T163" s="18">
        <f t="shared" si="56"/>
        <v>4.8708234763556382</v>
      </c>
      <c r="U163" s="18">
        <f t="shared" si="57"/>
        <v>1.0929465668669833</v>
      </c>
      <c r="V163" s="18">
        <f t="shared" si="58"/>
        <v>5.9637700432226204</v>
      </c>
      <c r="X163" s="39">
        <f t="shared" si="59"/>
        <v>100</v>
      </c>
      <c r="Z163" s="20">
        <v>0</v>
      </c>
      <c r="AA163" s="53">
        <f t="shared" si="49"/>
        <v>0</v>
      </c>
      <c r="AB163" s="20">
        <v>0</v>
      </c>
      <c r="AC163" s="53">
        <f t="shared" si="50"/>
        <v>0</v>
      </c>
      <c r="AD163" s="20">
        <v>0</v>
      </c>
      <c r="AE163" s="53">
        <f t="shared" si="51"/>
        <v>0</v>
      </c>
      <c r="AF163" s="20">
        <v>0</v>
      </c>
      <c r="AG163" s="48">
        <f t="shared" si="52"/>
        <v>0</v>
      </c>
    </row>
    <row r="164" spans="1:33" ht="14.5" x14ac:dyDescent="0.35">
      <c r="A164" s="19" t="s">
        <v>404</v>
      </c>
      <c r="B164" s="19" t="s">
        <v>405</v>
      </c>
      <c r="C164" s="52" t="s">
        <v>98</v>
      </c>
      <c r="D164" s="20">
        <v>105.79300000000001</v>
      </c>
      <c r="E164" s="20">
        <v>0</v>
      </c>
      <c r="F164" s="20">
        <v>0</v>
      </c>
      <c r="G164" s="20">
        <v>0</v>
      </c>
      <c r="H164" s="20">
        <f t="shared" si="43"/>
        <v>105.79300000000001</v>
      </c>
      <c r="I164" s="21">
        <f t="shared" si="44"/>
        <v>0</v>
      </c>
      <c r="J164" s="21">
        <f t="shared" si="45"/>
        <v>0</v>
      </c>
      <c r="K164" s="21">
        <f t="shared" si="46"/>
        <v>0</v>
      </c>
      <c r="L164" s="21">
        <f t="shared" si="47"/>
        <v>100</v>
      </c>
      <c r="M164" s="20">
        <v>2.2300374658300002</v>
      </c>
      <c r="N164" s="20">
        <v>2.31834678337</v>
      </c>
      <c r="O164">
        <f t="shared" si="53"/>
        <v>4.5483842491999997</v>
      </c>
      <c r="P164" s="20">
        <v>4.33451077442</v>
      </c>
      <c r="Q164">
        <f t="shared" si="54"/>
        <v>8.8828950236199997</v>
      </c>
      <c r="R164" s="18">
        <f t="shared" si="48"/>
        <v>2.1079253502878261</v>
      </c>
      <c r="S164" s="18">
        <f t="shared" si="55"/>
        <v>2.1913990371480154</v>
      </c>
      <c r="T164" s="18">
        <f t="shared" si="56"/>
        <v>4.2993243874358411</v>
      </c>
      <c r="U164" s="18">
        <f t="shared" si="57"/>
        <v>4.0971621699167233</v>
      </c>
      <c r="V164" s="18">
        <f t="shared" si="58"/>
        <v>8.3964865573525653</v>
      </c>
      <c r="X164" s="39">
        <f t="shared" si="59"/>
        <v>100</v>
      </c>
      <c r="Z164" s="20">
        <v>0</v>
      </c>
      <c r="AA164" s="53">
        <f t="shared" si="49"/>
        <v>0</v>
      </c>
      <c r="AB164" s="20">
        <v>0</v>
      </c>
      <c r="AC164" s="53">
        <f t="shared" si="50"/>
        <v>0</v>
      </c>
      <c r="AD164" s="20">
        <v>0</v>
      </c>
      <c r="AE164" s="53">
        <f t="shared" si="51"/>
        <v>0</v>
      </c>
      <c r="AF164" s="20">
        <v>0</v>
      </c>
      <c r="AG164" s="48">
        <f t="shared" si="52"/>
        <v>0</v>
      </c>
    </row>
    <row r="165" spans="1:33" ht="14.5" x14ac:dyDescent="0.35">
      <c r="A165" s="19" t="s">
        <v>406</v>
      </c>
      <c r="B165" s="19" t="s">
        <v>407</v>
      </c>
      <c r="C165" s="52" t="s">
        <v>98</v>
      </c>
      <c r="D165" s="20">
        <v>19.560099999999998</v>
      </c>
      <c r="E165" s="20">
        <v>0</v>
      </c>
      <c r="F165" s="20">
        <v>0</v>
      </c>
      <c r="G165" s="20">
        <v>0</v>
      </c>
      <c r="H165" s="20">
        <f t="shared" si="43"/>
        <v>19.560099999999998</v>
      </c>
      <c r="I165" s="21">
        <f t="shared" si="44"/>
        <v>0</v>
      </c>
      <c r="J165" s="21">
        <f t="shared" si="45"/>
        <v>0</v>
      </c>
      <c r="K165" s="21">
        <f t="shared" si="46"/>
        <v>0</v>
      </c>
      <c r="L165" s="21">
        <f t="shared" si="47"/>
        <v>100</v>
      </c>
      <c r="M165" s="20">
        <v>0.31847996926200001</v>
      </c>
      <c r="N165" s="20">
        <v>3.60817086202E-2</v>
      </c>
      <c r="O165">
        <f t="shared" si="53"/>
        <v>0.3545616778822</v>
      </c>
      <c r="P165" s="20">
        <v>0.20409813771300001</v>
      </c>
      <c r="Q165">
        <f t="shared" si="54"/>
        <v>0.55865981559520006</v>
      </c>
      <c r="R165" s="18">
        <f t="shared" si="48"/>
        <v>1.6282123775543069</v>
      </c>
      <c r="S165" s="18">
        <f t="shared" si="55"/>
        <v>0.18446586990966304</v>
      </c>
      <c r="T165" s="18">
        <f t="shared" si="56"/>
        <v>1.81267824746397</v>
      </c>
      <c r="U165" s="18">
        <f t="shared" si="57"/>
        <v>1.0434411772588077</v>
      </c>
      <c r="V165" s="18">
        <f t="shared" si="58"/>
        <v>2.8561194247227784</v>
      </c>
      <c r="X165" s="39">
        <f t="shared" si="59"/>
        <v>100</v>
      </c>
      <c r="Z165" s="20">
        <v>0</v>
      </c>
      <c r="AA165" s="53">
        <f t="shared" si="49"/>
        <v>0</v>
      </c>
      <c r="AB165" s="20">
        <v>0</v>
      </c>
      <c r="AC165" s="53">
        <f t="shared" si="50"/>
        <v>0</v>
      </c>
      <c r="AD165" s="20">
        <v>0</v>
      </c>
      <c r="AE165" s="53">
        <f t="shared" si="51"/>
        <v>0</v>
      </c>
      <c r="AF165" s="20">
        <v>0</v>
      </c>
      <c r="AG165" s="48">
        <f t="shared" si="52"/>
        <v>0</v>
      </c>
    </row>
    <row r="166" spans="1:33" ht="14.5" x14ac:dyDescent="0.35">
      <c r="A166" s="19" t="s">
        <v>408</v>
      </c>
      <c r="B166" s="19" t="s">
        <v>409</v>
      </c>
      <c r="C166" s="52" t="s">
        <v>98</v>
      </c>
      <c r="D166" s="20">
        <v>49.448</v>
      </c>
      <c r="E166" s="20">
        <v>0</v>
      </c>
      <c r="F166" s="20">
        <v>0</v>
      </c>
      <c r="G166" s="20">
        <v>0</v>
      </c>
      <c r="H166" s="20">
        <f t="shared" si="43"/>
        <v>49.448</v>
      </c>
      <c r="I166" s="21">
        <f t="shared" si="44"/>
        <v>0</v>
      </c>
      <c r="J166" s="21">
        <f t="shared" si="45"/>
        <v>0</v>
      </c>
      <c r="K166" s="21">
        <f t="shared" si="46"/>
        <v>0</v>
      </c>
      <c r="L166" s="21">
        <f t="shared" si="47"/>
        <v>100</v>
      </c>
      <c r="M166" s="20">
        <v>0.79937715415900001</v>
      </c>
      <c r="N166" s="20">
        <v>0.492887158336</v>
      </c>
      <c r="O166">
        <f t="shared" si="53"/>
        <v>1.292264312495</v>
      </c>
      <c r="P166" s="20">
        <v>2.05816301696</v>
      </c>
      <c r="Q166">
        <f t="shared" si="54"/>
        <v>3.350427329455</v>
      </c>
      <c r="R166" s="18">
        <f t="shared" si="48"/>
        <v>1.6166015898701667</v>
      </c>
      <c r="S166" s="18">
        <f t="shared" si="55"/>
        <v>0.99677875411745676</v>
      </c>
      <c r="T166" s="18">
        <f t="shared" si="56"/>
        <v>2.6133803439876235</v>
      </c>
      <c r="U166" s="18">
        <f t="shared" si="57"/>
        <v>4.1622775783853747</v>
      </c>
      <c r="V166" s="18">
        <f t="shared" si="58"/>
        <v>6.7756579223729974</v>
      </c>
      <c r="X166" s="39">
        <f t="shared" si="59"/>
        <v>100</v>
      </c>
      <c r="Z166" s="20">
        <v>0</v>
      </c>
      <c r="AA166" s="53">
        <f t="shared" si="49"/>
        <v>0</v>
      </c>
      <c r="AB166" s="20">
        <v>0</v>
      </c>
      <c r="AC166" s="53">
        <f t="shared" si="50"/>
        <v>0</v>
      </c>
      <c r="AD166" s="20">
        <v>0</v>
      </c>
      <c r="AE166" s="53">
        <f t="shared" si="51"/>
        <v>0</v>
      </c>
      <c r="AF166" s="20">
        <v>0</v>
      </c>
      <c r="AG166" s="48">
        <f t="shared" si="52"/>
        <v>0</v>
      </c>
    </row>
    <row r="167" spans="1:33" ht="14.5" x14ac:dyDescent="0.35">
      <c r="A167" s="19" t="s">
        <v>410</v>
      </c>
      <c r="B167" s="19" t="s">
        <v>411</v>
      </c>
      <c r="C167" s="52" t="s">
        <v>98</v>
      </c>
      <c r="D167" s="20">
        <v>58.832599999999999</v>
      </c>
      <c r="E167" s="20">
        <v>0</v>
      </c>
      <c r="F167" s="20">
        <v>0</v>
      </c>
      <c r="G167" s="20">
        <v>0</v>
      </c>
      <c r="H167" s="20">
        <f t="shared" si="43"/>
        <v>58.832599999999999</v>
      </c>
      <c r="I167" s="21">
        <f t="shared" si="44"/>
        <v>0</v>
      </c>
      <c r="J167" s="21">
        <f t="shared" si="45"/>
        <v>0</v>
      </c>
      <c r="K167" s="21">
        <f t="shared" si="46"/>
        <v>0</v>
      </c>
      <c r="L167" s="21">
        <f t="shared" si="47"/>
        <v>100</v>
      </c>
      <c r="M167" s="20">
        <v>0.54310287714100003</v>
      </c>
      <c r="N167" s="20">
        <v>0.593269643495</v>
      </c>
      <c r="O167">
        <f t="shared" si="53"/>
        <v>1.136372520636</v>
      </c>
      <c r="P167" s="20">
        <v>2.2871197398400001</v>
      </c>
      <c r="Q167">
        <f t="shared" si="54"/>
        <v>3.4234922604760003</v>
      </c>
      <c r="R167" s="18">
        <f t="shared" si="48"/>
        <v>0.92313254410139967</v>
      </c>
      <c r="S167" s="18">
        <f t="shared" si="55"/>
        <v>1.0084028982145954</v>
      </c>
      <c r="T167" s="18">
        <f t="shared" si="56"/>
        <v>1.9315354423159947</v>
      </c>
      <c r="U167" s="18">
        <f t="shared" si="57"/>
        <v>3.8875041045950716</v>
      </c>
      <c r="V167" s="18">
        <f t="shared" si="58"/>
        <v>5.8190395469110667</v>
      </c>
      <c r="X167" s="39">
        <f t="shared" si="59"/>
        <v>100</v>
      </c>
      <c r="Z167" s="20">
        <v>0</v>
      </c>
      <c r="AA167" s="53">
        <f t="shared" si="49"/>
        <v>0</v>
      </c>
      <c r="AB167" s="20">
        <v>0</v>
      </c>
      <c r="AC167" s="53">
        <f t="shared" si="50"/>
        <v>0</v>
      </c>
      <c r="AD167" s="20">
        <v>0</v>
      </c>
      <c r="AE167" s="53">
        <f t="shared" si="51"/>
        <v>0</v>
      </c>
      <c r="AF167" s="20">
        <v>0</v>
      </c>
      <c r="AG167" s="48">
        <f t="shared" si="52"/>
        <v>0</v>
      </c>
    </row>
    <row r="168" spans="1:33" ht="14.5" x14ac:dyDescent="0.35">
      <c r="A168" s="19" t="s">
        <v>412</v>
      </c>
      <c r="B168" s="19" t="s">
        <v>413</v>
      </c>
      <c r="C168" s="52" t="s">
        <v>98</v>
      </c>
      <c r="D168" s="20">
        <v>0.26951000000000003</v>
      </c>
      <c r="E168" s="20">
        <v>0</v>
      </c>
      <c r="F168" s="20">
        <v>0</v>
      </c>
      <c r="G168" s="20">
        <v>0</v>
      </c>
      <c r="H168" s="20">
        <f t="shared" si="43"/>
        <v>0.26951000000000003</v>
      </c>
      <c r="I168" s="21">
        <f t="shared" si="44"/>
        <v>0</v>
      </c>
      <c r="J168" s="21">
        <f t="shared" si="45"/>
        <v>0</v>
      </c>
      <c r="K168" s="21">
        <f t="shared" si="46"/>
        <v>0</v>
      </c>
      <c r="L168" s="21">
        <f t="shared" si="47"/>
        <v>100</v>
      </c>
      <c r="M168" s="20">
        <v>0</v>
      </c>
      <c r="N168" s="20">
        <v>0</v>
      </c>
      <c r="O168">
        <f t="shared" si="53"/>
        <v>0</v>
      </c>
      <c r="P168" s="20">
        <v>0</v>
      </c>
      <c r="Q168">
        <f t="shared" si="54"/>
        <v>0</v>
      </c>
      <c r="R168" s="18">
        <f t="shared" si="48"/>
        <v>0</v>
      </c>
      <c r="S168" s="18">
        <f t="shared" si="55"/>
        <v>0</v>
      </c>
      <c r="T168" s="18">
        <f t="shared" si="56"/>
        <v>0</v>
      </c>
      <c r="U168" s="18">
        <f t="shared" si="57"/>
        <v>0</v>
      </c>
      <c r="V168" s="18">
        <f t="shared" si="58"/>
        <v>0</v>
      </c>
      <c r="X168" s="39">
        <f t="shared" si="59"/>
        <v>100</v>
      </c>
      <c r="Z168" s="20">
        <v>0</v>
      </c>
      <c r="AA168" s="53">
        <f t="shared" si="49"/>
        <v>0</v>
      </c>
      <c r="AB168" s="20">
        <v>0</v>
      </c>
      <c r="AC168" s="53">
        <f t="shared" si="50"/>
        <v>0</v>
      </c>
      <c r="AD168" s="20">
        <v>0</v>
      </c>
      <c r="AE168" s="53">
        <f t="shared" si="51"/>
        <v>0</v>
      </c>
      <c r="AF168" s="20">
        <v>0</v>
      </c>
      <c r="AG168" s="48">
        <f t="shared" si="52"/>
        <v>0</v>
      </c>
    </row>
    <row r="169" spans="1:33" ht="14.5" x14ac:dyDescent="0.35">
      <c r="A169" s="19" t="s">
        <v>414</v>
      </c>
      <c r="B169" s="19" t="s">
        <v>415</v>
      </c>
      <c r="C169" s="52" t="s">
        <v>98</v>
      </c>
      <c r="D169" s="20">
        <v>6.0502000000000002</v>
      </c>
      <c r="E169" s="20">
        <v>4.1472599999999998E-2</v>
      </c>
      <c r="F169" s="20">
        <v>1.04866E-2</v>
      </c>
      <c r="G169" s="20">
        <v>1.2841200000000001E-2</v>
      </c>
      <c r="H169" s="20">
        <f t="shared" si="43"/>
        <v>5.9853996</v>
      </c>
      <c r="I169" s="21">
        <f t="shared" si="44"/>
        <v>0.68547486033519556</v>
      </c>
      <c r="J169" s="21">
        <f t="shared" si="45"/>
        <v>0.17332650160325277</v>
      </c>
      <c r="K169" s="21">
        <f t="shared" si="46"/>
        <v>0.21224422333146012</v>
      </c>
      <c r="L169" s="21">
        <f t="shared" si="47"/>
        <v>98.928954414730086</v>
      </c>
      <c r="M169" s="20">
        <v>1.4800000000000001E-2</v>
      </c>
      <c r="N169" s="20">
        <v>3.2399999999999998E-2</v>
      </c>
      <c r="O169">
        <f t="shared" si="53"/>
        <v>4.7199999999999999E-2</v>
      </c>
      <c r="P169" s="20">
        <v>0.15962998957499999</v>
      </c>
      <c r="Q169">
        <f t="shared" si="54"/>
        <v>0.20682998957499998</v>
      </c>
      <c r="R169" s="18">
        <f t="shared" si="48"/>
        <v>0.24462001256156823</v>
      </c>
      <c r="S169" s="18">
        <f t="shared" si="55"/>
        <v>0.53551948695910867</v>
      </c>
      <c r="T169" s="18">
        <f t="shared" si="56"/>
        <v>0.78013949952067696</v>
      </c>
      <c r="U169" s="18">
        <f t="shared" si="57"/>
        <v>2.638425003718885</v>
      </c>
      <c r="V169" s="18">
        <f t="shared" si="58"/>
        <v>3.418564503239562</v>
      </c>
      <c r="X169" s="39">
        <f t="shared" si="59"/>
        <v>100</v>
      </c>
      <c r="Z169" s="20">
        <v>0</v>
      </c>
      <c r="AA169" s="53">
        <f t="shared" si="49"/>
        <v>0</v>
      </c>
      <c r="AB169" s="20">
        <v>0</v>
      </c>
      <c r="AC169" s="53">
        <f t="shared" si="50"/>
        <v>0</v>
      </c>
      <c r="AD169" s="20">
        <v>0</v>
      </c>
      <c r="AE169" s="53">
        <f t="shared" si="51"/>
        <v>0</v>
      </c>
      <c r="AF169" s="20">
        <v>0</v>
      </c>
      <c r="AG169" s="48">
        <f t="shared" si="52"/>
        <v>0</v>
      </c>
    </row>
    <row r="170" spans="1:33" ht="14.5" x14ac:dyDescent="0.35">
      <c r="A170" s="19" t="s">
        <v>416</v>
      </c>
      <c r="B170" s="19" t="s">
        <v>417</v>
      </c>
      <c r="C170" s="52" t="s">
        <v>98</v>
      </c>
      <c r="D170" s="20">
        <v>29.846900000000002</v>
      </c>
      <c r="E170" s="20">
        <v>0.29361999999999999</v>
      </c>
      <c r="F170" s="20">
        <v>0.13098399999999999</v>
      </c>
      <c r="G170" s="20">
        <v>7.1993199999999993E-2</v>
      </c>
      <c r="H170" s="20">
        <f t="shared" si="43"/>
        <v>29.350302799999998</v>
      </c>
      <c r="I170" s="21">
        <f t="shared" si="44"/>
        <v>0.98375375667154696</v>
      </c>
      <c r="J170" s="21">
        <f t="shared" si="45"/>
        <v>0.43885294620211812</v>
      </c>
      <c r="K170" s="21">
        <f t="shared" si="46"/>
        <v>0.24120829968941496</v>
      </c>
      <c r="L170" s="21">
        <f t="shared" si="47"/>
        <v>98.336184997436902</v>
      </c>
      <c r="M170" s="20">
        <v>2.8000000000000001E-2</v>
      </c>
      <c r="N170" s="20">
        <v>0.02</v>
      </c>
      <c r="O170">
        <f t="shared" si="53"/>
        <v>4.8000000000000001E-2</v>
      </c>
      <c r="P170" s="20">
        <v>3.1578211303200002E-2</v>
      </c>
      <c r="Q170">
        <f t="shared" si="54"/>
        <v>7.9578211303200003E-2</v>
      </c>
      <c r="R170" s="18">
        <f t="shared" si="48"/>
        <v>9.3812087687498533E-2</v>
      </c>
      <c r="S170" s="18">
        <f t="shared" si="55"/>
        <v>6.7008634062498962E-2</v>
      </c>
      <c r="T170" s="18">
        <f t="shared" si="56"/>
        <v>0.16082072174999748</v>
      </c>
      <c r="U170" s="18">
        <f t="shared" si="57"/>
        <v>0.10580064027821984</v>
      </c>
      <c r="V170" s="18">
        <f t="shared" si="58"/>
        <v>0.26662136202821735</v>
      </c>
      <c r="X170" s="39">
        <f t="shared" si="59"/>
        <v>99.999999999999986</v>
      </c>
      <c r="Z170" s="20">
        <v>0</v>
      </c>
      <c r="AA170" s="53">
        <f t="shared" si="49"/>
        <v>0</v>
      </c>
      <c r="AB170" s="20">
        <v>0</v>
      </c>
      <c r="AC170" s="53">
        <f t="shared" si="50"/>
        <v>0</v>
      </c>
      <c r="AD170" s="20">
        <v>0</v>
      </c>
      <c r="AE170" s="53">
        <f t="shared" si="51"/>
        <v>0</v>
      </c>
      <c r="AF170" s="20">
        <v>0</v>
      </c>
      <c r="AG170" s="48">
        <f t="shared" si="52"/>
        <v>0</v>
      </c>
    </row>
    <row r="171" spans="1:33" ht="14.5" x14ac:dyDescent="0.35">
      <c r="A171" s="19" t="s">
        <v>418</v>
      </c>
      <c r="B171" s="19" t="s">
        <v>419</v>
      </c>
      <c r="C171" s="52" t="s">
        <v>98</v>
      </c>
      <c r="D171" s="20">
        <v>3.7755399999999999</v>
      </c>
      <c r="E171" s="20">
        <v>0</v>
      </c>
      <c r="F171" s="20">
        <v>0</v>
      </c>
      <c r="G171" s="20">
        <v>0</v>
      </c>
      <c r="H171" s="20">
        <f t="shared" si="43"/>
        <v>3.7755399999999999</v>
      </c>
      <c r="I171" s="21">
        <f t="shared" si="44"/>
        <v>0</v>
      </c>
      <c r="J171" s="21">
        <f t="shared" si="45"/>
        <v>0</v>
      </c>
      <c r="K171" s="21">
        <f t="shared" si="46"/>
        <v>0</v>
      </c>
      <c r="L171" s="21">
        <f t="shared" si="47"/>
        <v>100</v>
      </c>
      <c r="M171" s="20">
        <v>0</v>
      </c>
      <c r="N171" s="20">
        <v>1.84E-2</v>
      </c>
      <c r="O171">
        <f t="shared" si="53"/>
        <v>1.84E-2</v>
      </c>
      <c r="P171" s="20">
        <v>8.6603923833699997E-2</v>
      </c>
      <c r="Q171">
        <f t="shared" si="54"/>
        <v>0.1050039238337</v>
      </c>
      <c r="R171" s="18">
        <f t="shared" si="48"/>
        <v>0</v>
      </c>
      <c r="S171" s="18">
        <f t="shared" si="55"/>
        <v>0.48734750525752607</v>
      </c>
      <c r="T171" s="18">
        <f t="shared" si="56"/>
        <v>0.48734750525752607</v>
      </c>
      <c r="U171" s="18">
        <f t="shared" si="57"/>
        <v>2.2938155557536142</v>
      </c>
      <c r="V171" s="18">
        <f t="shared" si="58"/>
        <v>2.7811630610111404</v>
      </c>
      <c r="X171" s="39">
        <f t="shared" si="59"/>
        <v>100</v>
      </c>
      <c r="Z171" s="20">
        <v>0</v>
      </c>
      <c r="AA171" s="53">
        <f t="shared" si="49"/>
        <v>0</v>
      </c>
      <c r="AB171" s="20">
        <v>0</v>
      </c>
      <c r="AC171" s="53">
        <f t="shared" si="50"/>
        <v>0</v>
      </c>
      <c r="AD171" s="20">
        <v>0</v>
      </c>
      <c r="AE171" s="53">
        <f t="shared" si="51"/>
        <v>0</v>
      </c>
      <c r="AF171" s="20">
        <v>0</v>
      </c>
      <c r="AG171" s="48">
        <f t="shared" si="52"/>
        <v>0</v>
      </c>
    </row>
    <row r="172" spans="1:33" ht="14.5" x14ac:dyDescent="0.35">
      <c r="A172" s="19" t="s">
        <v>420</v>
      </c>
      <c r="B172" s="19" t="s">
        <v>421</v>
      </c>
      <c r="C172" s="52" t="s">
        <v>98</v>
      </c>
      <c r="D172" s="20">
        <v>2.91334E-2</v>
      </c>
      <c r="E172" s="20">
        <v>0</v>
      </c>
      <c r="F172" s="20">
        <v>0</v>
      </c>
      <c r="G172" s="20">
        <v>0</v>
      </c>
      <c r="H172" s="20">
        <f t="shared" si="43"/>
        <v>2.91334E-2</v>
      </c>
      <c r="I172" s="21">
        <f t="shared" si="44"/>
        <v>0</v>
      </c>
      <c r="J172" s="21">
        <f t="shared" si="45"/>
        <v>0</v>
      </c>
      <c r="K172" s="21">
        <f t="shared" si="46"/>
        <v>0</v>
      </c>
      <c r="L172" s="21">
        <f t="shared" si="47"/>
        <v>100</v>
      </c>
      <c r="M172" s="20">
        <v>0</v>
      </c>
      <c r="N172" s="20">
        <v>0</v>
      </c>
      <c r="O172">
        <f t="shared" si="53"/>
        <v>0</v>
      </c>
      <c r="P172" s="20">
        <v>0</v>
      </c>
      <c r="Q172">
        <f t="shared" si="54"/>
        <v>0</v>
      </c>
      <c r="R172" s="18">
        <f t="shared" si="48"/>
        <v>0</v>
      </c>
      <c r="S172" s="18">
        <f t="shared" si="55"/>
        <v>0</v>
      </c>
      <c r="T172" s="18">
        <f t="shared" si="56"/>
        <v>0</v>
      </c>
      <c r="U172" s="18">
        <f t="shared" si="57"/>
        <v>0</v>
      </c>
      <c r="V172" s="18">
        <f t="shared" si="58"/>
        <v>0</v>
      </c>
      <c r="X172" s="39">
        <f t="shared" si="59"/>
        <v>100</v>
      </c>
      <c r="Z172" s="20">
        <v>0</v>
      </c>
      <c r="AA172" s="53">
        <f t="shared" si="49"/>
        <v>0</v>
      </c>
      <c r="AB172" s="20">
        <v>0</v>
      </c>
      <c r="AC172" s="53">
        <f t="shared" si="50"/>
        <v>0</v>
      </c>
      <c r="AD172" s="20">
        <v>0</v>
      </c>
      <c r="AE172" s="53">
        <f t="shared" si="51"/>
        <v>0</v>
      </c>
      <c r="AF172" s="20">
        <v>0</v>
      </c>
      <c r="AG172" s="48">
        <f t="shared" si="52"/>
        <v>0</v>
      </c>
    </row>
    <row r="173" spans="1:33" ht="14.5" x14ac:dyDescent="0.35">
      <c r="A173" s="19" t="s">
        <v>422</v>
      </c>
      <c r="B173" s="19" t="s">
        <v>423</v>
      </c>
      <c r="C173" s="52" t="s">
        <v>98</v>
      </c>
      <c r="D173" s="20">
        <v>0.23771600000000001</v>
      </c>
      <c r="E173" s="20">
        <v>0</v>
      </c>
      <c r="F173" s="20">
        <v>0</v>
      </c>
      <c r="G173" s="20">
        <v>0</v>
      </c>
      <c r="H173" s="20">
        <f t="shared" si="43"/>
        <v>0.23771600000000001</v>
      </c>
      <c r="I173" s="21">
        <f t="shared" si="44"/>
        <v>0</v>
      </c>
      <c r="J173" s="21">
        <f t="shared" si="45"/>
        <v>0</v>
      </c>
      <c r="K173" s="21">
        <f t="shared" si="46"/>
        <v>0</v>
      </c>
      <c r="L173" s="21">
        <f t="shared" si="47"/>
        <v>100</v>
      </c>
      <c r="M173" s="20">
        <v>0</v>
      </c>
      <c r="N173" s="20">
        <v>0</v>
      </c>
      <c r="O173">
        <f t="shared" si="53"/>
        <v>0</v>
      </c>
      <c r="P173" s="20">
        <v>0</v>
      </c>
      <c r="Q173">
        <f t="shared" si="54"/>
        <v>0</v>
      </c>
      <c r="R173" s="18">
        <f t="shared" si="48"/>
        <v>0</v>
      </c>
      <c r="S173" s="18">
        <f t="shared" si="55"/>
        <v>0</v>
      </c>
      <c r="T173" s="18">
        <f t="shared" si="56"/>
        <v>0</v>
      </c>
      <c r="U173" s="18">
        <f t="shared" si="57"/>
        <v>0</v>
      </c>
      <c r="V173" s="18">
        <f t="shared" si="58"/>
        <v>0</v>
      </c>
      <c r="X173" s="39">
        <f t="shared" si="59"/>
        <v>100</v>
      </c>
      <c r="Z173" s="20">
        <v>0</v>
      </c>
      <c r="AA173" s="53">
        <f t="shared" si="49"/>
        <v>0</v>
      </c>
      <c r="AB173" s="20">
        <v>0</v>
      </c>
      <c r="AC173" s="53">
        <f t="shared" si="50"/>
        <v>0</v>
      </c>
      <c r="AD173" s="20">
        <v>0</v>
      </c>
      <c r="AE173" s="53">
        <f t="shared" si="51"/>
        <v>0</v>
      </c>
      <c r="AF173" s="20">
        <v>0</v>
      </c>
      <c r="AG173" s="48">
        <f t="shared" si="52"/>
        <v>0</v>
      </c>
    </row>
    <row r="174" spans="1:33" ht="14.5" x14ac:dyDescent="0.35">
      <c r="A174" s="19" t="s">
        <v>424</v>
      </c>
      <c r="B174" s="19" t="s">
        <v>425</v>
      </c>
      <c r="C174" s="52" t="s">
        <v>98</v>
      </c>
      <c r="D174" s="20">
        <v>6.3441300000000006E-2</v>
      </c>
      <c r="E174" s="20">
        <v>0</v>
      </c>
      <c r="F174" s="20">
        <v>0</v>
      </c>
      <c r="G174" s="20">
        <v>0</v>
      </c>
      <c r="H174" s="20">
        <f t="shared" si="43"/>
        <v>6.3441300000000006E-2</v>
      </c>
      <c r="I174" s="21">
        <f t="shared" si="44"/>
        <v>0</v>
      </c>
      <c r="J174" s="21">
        <f t="shared" si="45"/>
        <v>0</v>
      </c>
      <c r="K174" s="21">
        <f t="shared" si="46"/>
        <v>0</v>
      </c>
      <c r="L174" s="21">
        <f t="shared" si="47"/>
        <v>100</v>
      </c>
      <c r="M174" s="20">
        <v>0</v>
      </c>
      <c r="N174" s="20">
        <v>6.2154027004799998E-4</v>
      </c>
      <c r="O174">
        <f t="shared" si="53"/>
        <v>6.2154027004799998E-4</v>
      </c>
      <c r="P174" s="20">
        <v>0</v>
      </c>
      <c r="Q174">
        <f t="shared" si="54"/>
        <v>6.2154027004799998E-4</v>
      </c>
      <c r="R174" s="18">
        <f t="shared" si="48"/>
        <v>0</v>
      </c>
      <c r="S174" s="18">
        <f t="shared" si="55"/>
        <v>0.9797092273455934</v>
      </c>
      <c r="T174" s="18">
        <f t="shared" si="56"/>
        <v>0.9797092273455934</v>
      </c>
      <c r="U174" s="18">
        <f t="shared" si="57"/>
        <v>0</v>
      </c>
      <c r="V174" s="18">
        <f t="shared" si="58"/>
        <v>0.9797092273455934</v>
      </c>
      <c r="X174" s="39">
        <f t="shared" si="59"/>
        <v>100</v>
      </c>
      <c r="Z174" s="20">
        <v>0</v>
      </c>
      <c r="AA174" s="53">
        <f t="shared" si="49"/>
        <v>0</v>
      </c>
      <c r="AB174" s="20">
        <v>0</v>
      </c>
      <c r="AC174" s="53">
        <f t="shared" si="50"/>
        <v>0</v>
      </c>
      <c r="AD174" s="20">
        <v>0</v>
      </c>
      <c r="AE174" s="53">
        <f t="shared" si="51"/>
        <v>0</v>
      </c>
      <c r="AF174" s="20">
        <v>0</v>
      </c>
      <c r="AG174" s="48">
        <f t="shared" si="52"/>
        <v>0</v>
      </c>
    </row>
    <row r="175" spans="1:33" ht="14.5" x14ac:dyDescent="0.35">
      <c r="A175" s="19" t="s">
        <v>426</v>
      </c>
      <c r="B175" s="19" t="s">
        <v>427</v>
      </c>
      <c r="C175" s="52" t="s">
        <v>98</v>
      </c>
      <c r="D175" s="20">
        <v>5.8194500000000003E-2</v>
      </c>
      <c r="E175" s="20">
        <v>0</v>
      </c>
      <c r="F175" s="20">
        <v>0</v>
      </c>
      <c r="G175" s="20">
        <v>0</v>
      </c>
      <c r="H175" s="20">
        <f t="shared" si="43"/>
        <v>5.8194500000000003E-2</v>
      </c>
      <c r="I175" s="21">
        <f t="shared" si="44"/>
        <v>0</v>
      </c>
      <c r="J175" s="21">
        <f t="shared" si="45"/>
        <v>0</v>
      </c>
      <c r="K175" s="21">
        <f t="shared" si="46"/>
        <v>0</v>
      </c>
      <c r="L175" s="21">
        <f t="shared" si="47"/>
        <v>100</v>
      </c>
      <c r="M175" s="20">
        <v>0</v>
      </c>
      <c r="N175" s="20">
        <v>0</v>
      </c>
      <c r="O175">
        <f t="shared" si="53"/>
        <v>0</v>
      </c>
      <c r="P175" s="20">
        <v>0</v>
      </c>
      <c r="Q175">
        <f t="shared" si="54"/>
        <v>0</v>
      </c>
      <c r="R175" s="18">
        <f t="shared" si="48"/>
        <v>0</v>
      </c>
      <c r="S175" s="18">
        <f t="shared" si="55"/>
        <v>0</v>
      </c>
      <c r="T175" s="18">
        <f t="shared" si="56"/>
        <v>0</v>
      </c>
      <c r="U175" s="18">
        <f t="shared" si="57"/>
        <v>0</v>
      </c>
      <c r="V175" s="18">
        <f t="shared" si="58"/>
        <v>0</v>
      </c>
      <c r="X175" s="39">
        <f t="shared" si="59"/>
        <v>100</v>
      </c>
      <c r="Z175" s="20">
        <v>0</v>
      </c>
      <c r="AA175" s="53">
        <f t="shared" si="49"/>
        <v>0</v>
      </c>
      <c r="AB175" s="20">
        <v>0</v>
      </c>
      <c r="AC175" s="53">
        <f t="shared" si="50"/>
        <v>0</v>
      </c>
      <c r="AD175" s="20">
        <v>0</v>
      </c>
      <c r="AE175" s="53">
        <f t="shared" si="51"/>
        <v>0</v>
      </c>
      <c r="AF175" s="20">
        <v>0</v>
      </c>
      <c r="AG175" s="48">
        <f t="shared" si="52"/>
        <v>0</v>
      </c>
    </row>
    <row r="176" spans="1:33" ht="14.5" x14ac:dyDescent="0.35">
      <c r="A176" s="19" t="s">
        <v>428</v>
      </c>
      <c r="B176" s="19" t="s">
        <v>429</v>
      </c>
      <c r="C176" s="52" t="s">
        <v>98</v>
      </c>
      <c r="D176" s="20">
        <v>0.49138399999999999</v>
      </c>
      <c r="E176" s="20">
        <v>0</v>
      </c>
      <c r="F176" s="20">
        <v>0</v>
      </c>
      <c r="G176" s="20">
        <v>0</v>
      </c>
      <c r="H176" s="20">
        <f t="shared" si="43"/>
        <v>0.49138399999999999</v>
      </c>
      <c r="I176" s="21">
        <f t="shared" si="44"/>
        <v>0</v>
      </c>
      <c r="J176" s="21">
        <f t="shared" si="45"/>
        <v>0</v>
      </c>
      <c r="K176" s="21">
        <f t="shared" si="46"/>
        <v>0</v>
      </c>
      <c r="L176" s="21">
        <f t="shared" si="47"/>
        <v>100</v>
      </c>
      <c r="M176" s="20">
        <v>0</v>
      </c>
      <c r="N176" s="20">
        <v>0</v>
      </c>
      <c r="O176">
        <f t="shared" si="53"/>
        <v>0</v>
      </c>
      <c r="P176" s="20">
        <v>0</v>
      </c>
      <c r="Q176">
        <f t="shared" si="54"/>
        <v>0</v>
      </c>
      <c r="R176" s="18">
        <f t="shared" si="48"/>
        <v>0</v>
      </c>
      <c r="S176" s="18">
        <f t="shared" si="55"/>
        <v>0</v>
      </c>
      <c r="T176" s="18">
        <f t="shared" si="56"/>
        <v>0</v>
      </c>
      <c r="U176" s="18">
        <f t="shared" si="57"/>
        <v>0</v>
      </c>
      <c r="V176" s="18">
        <f t="shared" si="58"/>
        <v>0</v>
      </c>
      <c r="X176" s="39">
        <f t="shared" si="59"/>
        <v>100</v>
      </c>
      <c r="Z176" s="20">
        <v>0</v>
      </c>
      <c r="AA176" s="53">
        <f t="shared" si="49"/>
        <v>0</v>
      </c>
      <c r="AB176" s="20">
        <v>0</v>
      </c>
      <c r="AC176" s="53">
        <f t="shared" si="50"/>
        <v>0</v>
      </c>
      <c r="AD176" s="20">
        <v>0</v>
      </c>
      <c r="AE176" s="53">
        <f t="shared" si="51"/>
        <v>0</v>
      </c>
      <c r="AF176" s="20">
        <v>0</v>
      </c>
      <c r="AG176" s="48">
        <f t="shared" si="52"/>
        <v>0</v>
      </c>
    </row>
    <row r="177" spans="1:33" ht="14.5" x14ac:dyDescent="0.35">
      <c r="A177" s="19" t="s">
        <v>430</v>
      </c>
      <c r="B177" s="19" t="s">
        <v>431</v>
      </c>
      <c r="C177" s="52" t="s">
        <v>98</v>
      </c>
      <c r="D177" s="20">
        <v>0.60627900000000001</v>
      </c>
      <c r="E177" s="20">
        <v>0</v>
      </c>
      <c r="F177" s="20">
        <v>0</v>
      </c>
      <c r="G177" s="20">
        <v>0</v>
      </c>
      <c r="H177" s="20">
        <f t="shared" si="43"/>
        <v>0.60627900000000001</v>
      </c>
      <c r="I177" s="21">
        <f t="shared" si="44"/>
        <v>0</v>
      </c>
      <c r="J177" s="21">
        <f t="shared" si="45"/>
        <v>0</v>
      </c>
      <c r="K177" s="21">
        <f t="shared" si="46"/>
        <v>0</v>
      </c>
      <c r="L177" s="21">
        <f t="shared" si="47"/>
        <v>100</v>
      </c>
      <c r="M177" s="20">
        <v>0</v>
      </c>
      <c r="N177" s="20">
        <v>0</v>
      </c>
      <c r="O177">
        <f t="shared" si="53"/>
        <v>0</v>
      </c>
      <c r="P177" s="20">
        <v>0</v>
      </c>
      <c r="Q177">
        <f t="shared" si="54"/>
        <v>0</v>
      </c>
      <c r="R177" s="18">
        <f t="shared" si="48"/>
        <v>0</v>
      </c>
      <c r="S177" s="18">
        <f t="shared" si="55"/>
        <v>0</v>
      </c>
      <c r="T177" s="18">
        <f t="shared" si="56"/>
        <v>0</v>
      </c>
      <c r="U177" s="18">
        <f t="shared" si="57"/>
        <v>0</v>
      </c>
      <c r="V177" s="18">
        <f t="shared" si="58"/>
        <v>0</v>
      </c>
      <c r="X177" s="39">
        <f t="shared" si="59"/>
        <v>100</v>
      </c>
      <c r="Z177" s="20">
        <v>0</v>
      </c>
      <c r="AA177" s="53">
        <f t="shared" si="49"/>
        <v>0</v>
      </c>
      <c r="AB177" s="20">
        <v>0</v>
      </c>
      <c r="AC177" s="53">
        <f t="shared" si="50"/>
        <v>0</v>
      </c>
      <c r="AD177" s="20">
        <v>0</v>
      </c>
      <c r="AE177" s="53">
        <f t="shared" si="51"/>
        <v>0</v>
      </c>
      <c r="AF177" s="20">
        <v>0</v>
      </c>
      <c r="AG177" s="48">
        <f t="shared" si="52"/>
        <v>0</v>
      </c>
    </row>
    <row r="178" spans="1:33" ht="14.5" x14ac:dyDescent="0.35">
      <c r="A178" s="19" t="s">
        <v>432</v>
      </c>
      <c r="B178" s="19" t="s">
        <v>433</v>
      </c>
      <c r="C178" s="52" t="s">
        <v>98</v>
      </c>
      <c r="D178" s="20">
        <v>2.67665</v>
      </c>
      <c r="E178" s="20">
        <v>0</v>
      </c>
      <c r="F178" s="20">
        <v>0</v>
      </c>
      <c r="G178" s="20">
        <v>0</v>
      </c>
      <c r="H178" s="20">
        <f t="shared" si="43"/>
        <v>2.67665</v>
      </c>
      <c r="I178" s="21">
        <f t="shared" si="44"/>
        <v>0</v>
      </c>
      <c r="J178" s="21">
        <f t="shared" si="45"/>
        <v>0</v>
      </c>
      <c r="K178" s="21">
        <f t="shared" si="46"/>
        <v>0</v>
      </c>
      <c r="L178" s="21">
        <f t="shared" si="47"/>
        <v>100</v>
      </c>
      <c r="M178" s="20">
        <v>0</v>
      </c>
      <c r="N178" s="20">
        <v>0</v>
      </c>
      <c r="O178">
        <f t="shared" si="53"/>
        <v>0</v>
      </c>
      <c r="P178" s="20">
        <v>2.7917659926600001E-3</v>
      </c>
      <c r="Q178">
        <f t="shared" si="54"/>
        <v>2.7917659926600001E-3</v>
      </c>
      <c r="R178" s="18">
        <f t="shared" si="48"/>
        <v>0</v>
      </c>
      <c r="S178" s="18">
        <f t="shared" si="55"/>
        <v>0</v>
      </c>
      <c r="T178" s="18">
        <f t="shared" si="56"/>
        <v>0</v>
      </c>
      <c r="U178" s="18">
        <f t="shared" si="57"/>
        <v>0.10430074879644333</v>
      </c>
      <c r="V178" s="18">
        <f t="shared" si="58"/>
        <v>0.10430074879644333</v>
      </c>
      <c r="X178" s="39">
        <f t="shared" si="59"/>
        <v>100</v>
      </c>
      <c r="Z178" s="20">
        <v>0</v>
      </c>
      <c r="AA178" s="53">
        <f t="shared" si="49"/>
        <v>0</v>
      </c>
      <c r="AB178" s="20">
        <v>0</v>
      </c>
      <c r="AC178" s="53">
        <f t="shared" si="50"/>
        <v>0</v>
      </c>
      <c r="AD178" s="20">
        <v>0</v>
      </c>
      <c r="AE178" s="53">
        <f t="shared" si="51"/>
        <v>0</v>
      </c>
      <c r="AF178" s="20">
        <v>0</v>
      </c>
      <c r="AG178" s="48">
        <f t="shared" si="52"/>
        <v>0</v>
      </c>
    </row>
    <row r="179" spans="1:33" ht="14.5" x14ac:dyDescent="0.35">
      <c r="A179" s="19" t="s">
        <v>434</v>
      </c>
      <c r="B179" s="19" t="s">
        <v>435</v>
      </c>
      <c r="C179" s="52" t="s">
        <v>98</v>
      </c>
      <c r="D179" s="20">
        <v>0.126665</v>
      </c>
      <c r="E179" s="20">
        <v>0</v>
      </c>
      <c r="F179" s="20">
        <v>0</v>
      </c>
      <c r="G179" s="20">
        <v>0</v>
      </c>
      <c r="H179" s="20">
        <f t="shared" si="43"/>
        <v>0.126665</v>
      </c>
      <c r="I179" s="21">
        <f t="shared" si="44"/>
        <v>0</v>
      </c>
      <c r="J179" s="21">
        <f t="shared" si="45"/>
        <v>0</v>
      </c>
      <c r="K179" s="21">
        <f t="shared" si="46"/>
        <v>0</v>
      </c>
      <c r="L179" s="21">
        <f t="shared" si="47"/>
        <v>100</v>
      </c>
      <c r="M179" s="20">
        <v>0</v>
      </c>
      <c r="N179" s="20">
        <v>0</v>
      </c>
      <c r="O179">
        <f t="shared" si="53"/>
        <v>0</v>
      </c>
      <c r="P179" s="20">
        <v>4.3085019519700003E-5</v>
      </c>
      <c r="Q179">
        <f t="shared" si="54"/>
        <v>4.3085019519700003E-5</v>
      </c>
      <c r="R179" s="18">
        <f t="shared" si="48"/>
        <v>0</v>
      </c>
      <c r="S179" s="18">
        <f t="shared" si="55"/>
        <v>0</v>
      </c>
      <c r="T179" s="18">
        <f t="shared" si="56"/>
        <v>0</v>
      </c>
      <c r="U179" s="18">
        <f t="shared" si="57"/>
        <v>3.4014936659456048E-2</v>
      </c>
      <c r="V179" s="18">
        <f t="shared" si="58"/>
        <v>3.4014936659456048E-2</v>
      </c>
      <c r="X179" s="39">
        <f t="shared" si="59"/>
        <v>100</v>
      </c>
      <c r="Z179" s="20">
        <v>0</v>
      </c>
      <c r="AA179" s="53">
        <f t="shared" si="49"/>
        <v>0</v>
      </c>
      <c r="AB179" s="20">
        <v>0</v>
      </c>
      <c r="AC179" s="53">
        <f t="shared" si="50"/>
        <v>0</v>
      </c>
      <c r="AD179" s="20">
        <v>0</v>
      </c>
      <c r="AE179" s="53">
        <f t="shared" si="51"/>
        <v>0</v>
      </c>
      <c r="AF179" s="20">
        <v>0</v>
      </c>
      <c r="AG179" s="48">
        <f t="shared" si="52"/>
        <v>0</v>
      </c>
    </row>
    <row r="180" spans="1:33" ht="14.5" x14ac:dyDescent="0.35">
      <c r="A180" s="19" t="s">
        <v>436</v>
      </c>
      <c r="B180" s="19" t="s">
        <v>437</v>
      </c>
      <c r="C180" s="52" t="s">
        <v>98</v>
      </c>
      <c r="D180" s="20">
        <v>0.99136100000000005</v>
      </c>
      <c r="E180" s="20">
        <v>0</v>
      </c>
      <c r="F180" s="20">
        <v>0</v>
      </c>
      <c r="G180" s="20">
        <v>0</v>
      </c>
      <c r="H180" s="20">
        <f t="shared" si="43"/>
        <v>0.99136100000000005</v>
      </c>
      <c r="I180" s="21">
        <f t="shared" si="44"/>
        <v>0</v>
      </c>
      <c r="J180" s="21">
        <f t="shared" si="45"/>
        <v>0</v>
      </c>
      <c r="K180" s="21">
        <f t="shared" si="46"/>
        <v>0</v>
      </c>
      <c r="L180" s="21">
        <f t="shared" si="47"/>
        <v>100</v>
      </c>
      <c r="M180" s="20">
        <v>2.0799999999999999E-2</v>
      </c>
      <c r="N180" s="20">
        <v>7.9974399998800003E-3</v>
      </c>
      <c r="O180">
        <f t="shared" si="53"/>
        <v>2.8797439999879999E-2</v>
      </c>
      <c r="P180" s="20">
        <v>0.140995431935</v>
      </c>
      <c r="Q180">
        <f t="shared" si="54"/>
        <v>0.16979287193487999</v>
      </c>
      <c r="R180" s="18">
        <f t="shared" si="48"/>
        <v>2.0981257079913371</v>
      </c>
      <c r="S180" s="18">
        <f t="shared" si="55"/>
        <v>0.80671319528204166</v>
      </c>
      <c r="T180" s="18">
        <f t="shared" si="56"/>
        <v>2.9048389032733786</v>
      </c>
      <c r="U180" s="18">
        <f t="shared" si="57"/>
        <v>14.222410598661838</v>
      </c>
      <c r="V180" s="18">
        <f t="shared" si="58"/>
        <v>17.127249501935214</v>
      </c>
      <c r="X180" s="39">
        <f t="shared" si="59"/>
        <v>100</v>
      </c>
      <c r="Z180" s="20">
        <v>0</v>
      </c>
      <c r="AA180" s="53">
        <f t="shared" si="49"/>
        <v>0</v>
      </c>
      <c r="AB180" s="20">
        <v>0</v>
      </c>
      <c r="AC180" s="53">
        <f t="shared" si="50"/>
        <v>0</v>
      </c>
      <c r="AD180" s="20">
        <v>0</v>
      </c>
      <c r="AE180" s="53">
        <f t="shared" si="51"/>
        <v>0</v>
      </c>
      <c r="AF180" s="20">
        <v>0</v>
      </c>
      <c r="AG180" s="48">
        <f t="shared" si="52"/>
        <v>0</v>
      </c>
    </row>
    <row r="181" spans="1:33" ht="14.5" x14ac:dyDescent="0.35">
      <c r="A181" s="19" t="s">
        <v>438</v>
      </c>
      <c r="B181" s="19" t="s">
        <v>439</v>
      </c>
      <c r="C181" s="52" t="s">
        <v>98</v>
      </c>
      <c r="D181" s="20">
        <v>3.4481799999999998</v>
      </c>
      <c r="E181" s="20">
        <v>0</v>
      </c>
      <c r="F181" s="20">
        <v>0</v>
      </c>
      <c r="G181" s="20">
        <v>0</v>
      </c>
      <c r="H181" s="20">
        <f t="shared" si="43"/>
        <v>3.4481799999999998</v>
      </c>
      <c r="I181" s="21">
        <f t="shared" si="44"/>
        <v>0</v>
      </c>
      <c r="J181" s="21">
        <f t="shared" si="45"/>
        <v>0</v>
      </c>
      <c r="K181" s="21">
        <f t="shared" si="46"/>
        <v>0</v>
      </c>
      <c r="L181" s="21">
        <f t="shared" si="47"/>
        <v>100</v>
      </c>
      <c r="M181" s="20">
        <v>0</v>
      </c>
      <c r="N181" s="20">
        <v>0</v>
      </c>
      <c r="O181">
        <f t="shared" si="53"/>
        <v>0</v>
      </c>
      <c r="P181" s="20">
        <v>0.33905315653599999</v>
      </c>
      <c r="Q181">
        <f t="shared" si="54"/>
        <v>0.33905315653599999</v>
      </c>
      <c r="R181" s="18">
        <f t="shared" si="48"/>
        <v>0</v>
      </c>
      <c r="S181" s="18">
        <f t="shared" si="55"/>
        <v>0</v>
      </c>
      <c r="T181" s="18">
        <f t="shared" si="56"/>
        <v>0</v>
      </c>
      <c r="U181" s="18">
        <f t="shared" si="57"/>
        <v>9.832814891797991</v>
      </c>
      <c r="V181" s="18">
        <f t="shared" si="58"/>
        <v>9.832814891797991</v>
      </c>
      <c r="X181" s="39">
        <f t="shared" si="59"/>
        <v>100</v>
      </c>
      <c r="Z181" s="20">
        <v>0</v>
      </c>
      <c r="AA181" s="53">
        <f t="shared" si="49"/>
        <v>0</v>
      </c>
      <c r="AB181" s="20">
        <v>0</v>
      </c>
      <c r="AC181" s="53">
        <f t="shared" si="50"/>
        <v>0</v>
      </c>
      <c r="AD181" s="20">
        <v>0</v>
      </c>
      <c r="AE181" s="53">
        <f t="shared" si="51"/>
        <v>0</v>
      </c>
      <c r="AF181" s="20">
        <v>0</v>
      </c>
      <c r="AG181" s="48">
        <f t="shared" si="52"/>
        <v>0</v>
      </c>
    </row>
    <row r="182" spans="1:33" ht="14.5" x14ac:dyDescent="0.35">
      <c r="A182" s="19" t="s">
        <v>440</v>
      </c>
      <c r="B182" s="19" t="s">
        <v>441</v>
      </c>
      <c r="C182" s="52" t="s">
        <v>98</v>
      </c>
      <c r="D182" s="20">
        <v>0.46057999999999999</v>
      </c>
      <c r="E182" s="20">
        <v>0</v>
      </c>
      <c r="F182" s="20">
        <v>0</v>
      </c>
      <c r="G182" s="20">
        <v>0</v>
      </c>
      <c r="H182" s="20">
        <f t="shared" si="43"/>
        <v>0.46057999999999999</v>
      </c>
      <c r="I182" s="21">
        <f t="shared" si="44"/>
        <v>0</v>
      </c>
      <c r="J182" s="21">
        <f t="shared" si="45"/>
        <v>0</v>
      </c>
      <c r="K182" s="21">
        <f t="shared" si="46"/>
        <v>0</v>
      </c>
      <c r="L182" s="21">
        <f t="shared" si="47"/>
        <v>100</v>
      </c>
      <c r="M182" s="20">
        <v>0</v>
      </c>
      <c r="N182" s="20">
        <v>3.2772599185600001E-7</v>
      </c>
      <c r="O182">
        <f t="shared" si="53"/>
        <v>3.2772599185600001E-7</v>
      </c>
      <c r="P182" s="20">
        <v>5.9873276480300001E-3</v>
      </c>
      <c r="Q182">
        <f t="shared" si="54"/>
        <v>5.9876553740218557E-3</v>
      </c>
      <c r="R182" s="18">
        <f t="shared" si="48"/>
        <v>0</v>
      </c>
      <c r="S182" s="18">
        <f t="shared" si="55"/>
        <v>7.1155063584176477E-5</v>
      </c>
      <c r="T182" s="18">
        <f t="shared" si="56"/>
        <v>7.1155063584176477E-5</v>
      </c>
      <c r="U182" s="18">
        <f t="shared" si="57"/>
        <v>1.2999538946610796</v>
      </c>
      <c r="V182" s="18">
        <f t="shared" si="58"/>
        <v>1.3000250497246635</v>
      </c>
      <c r="X182" s="39">
        <f t="shared" si="59"/>
        <v>100</v>
      </c>
      <c r="Z182" s="20">
        <v>0</v>
      </c>
      <c r="AA182" s="53">
        <f t="shared" si="49"/>
        <v>0</v>
      </c>
      <c r="AB182" s="20">
        <v>0</v>
      </c>
      <c r="AC182" s="53">
        <f t="shared" si="50"/>
        <v>0</v>
      </c>
      <c r="AD182" s="20">
        <v>0</v>
      </c>
      <c r="AE182" s="53">
        <f t="shared" si="51"/>
        <v>0</v>
      </c>
      <c r="AF182" s="20">
        <v>0</v>
      </c>
      <c r="AG182" s="48">
        <f t="shared" si="52"/>
        <v>0</v>
      </c>
    </row>
    <row r="183" spans="1:33" ht="14.5" x14ac:dyDescent="0.35">
      <c r="A183" s="19" t="s">
        <v>442</v>
      </c>
      <c r="B183" s="19" t="s">
        <v>443</v>
      </c>
      <c r="C183" s="52" t="s">
        <v>98</v>
      </c>
      <c r="D183" s="20">
        <v>2.2967900000000001</v>
      </c>
      <c r="E183" s="20">
        <v>0</v>
      </c>
      <c r="F183" s="20">
        <v>0</v>
      </c>
      <c r="G183" s="20">
        <v>0</v>
      </c>
      <c r="H183" s="20">
        <f t="shared" si="43"/>
        <v>2.2967900000000001</v>
      </c>
      <c r="I183" s="21">
        <f t="shared" si="44"/>
        <v>0</v>
      </c>
      <c r="J183" s="21">
        <f t="shared" si="45"/>
        <v>0</v>
      </c>
      <c r="K183" s="21">
        <f t="shared" si="46"/>
        <v>0</v>
      </c>
      <c r="L183" s="21">
        <f t="shared" si="47"/>
        <v>100</v>
      </c>
      <c r="M183" s="20">
        <v>2.7600497113300002E-3</v>
      </c>
      <c r="N183" s="20">
        <v>7.3275921195500001E-3</v>
      </c>
      <c r="O183">
        <f t="shared" si="53"/>
        <v>1.008764183088E-2</v>
      </c>
      <c r="P183" s="20">
        <v>0.148555307223</v>
      </c>
      <c r="Q183">
        <f t="shared" si="54"/>
        <v>0.15864294905388002</v>
      </c>
      <c r="R183" s="18">
        <f t="shared" si="48"/>
        <v>0.12016987671184566</v>
      </c>
      <c r="S183" s="18">
        <f t="shared" si="55"/>
        <v>0.31903622532099146</v>
      </c>
      <c r="T183" s="18">
        <f t="shared" si="56"/>
        <v>0.43920610203283711</v>
      </c>
      <c r="U183" s="18">
        <f t="shared" si="57"/>
        <v>6.4679534142433575</v>
      </c>
      <c r="V183" s="18">
        <f t="shared" si="58"/>
        <v>6.9071595162761943</v>
      </c>
      <c r="X183" s="39">
        <f t="shared" si="59"/>
        <v>100</v>
      </c>
      <c r="Z183" s="20">
        <v>0</v>
      </c>
      <c r="AA183" s="53">
        <f t="shared" si="49"/>
        <v>0</v>
      </c>
      <c r="AB183" s="20">
        <v>0</v>
      </c>
      <c r="AC183" s="53">
        <f t="shared" si="50"/>
        <v>0</v>
      </c>
      <c r="AD183" s="20">
        <v>0</v>
      </c>
      <c r="AE183" s="53">
        <f t="shared" si="51"/>
        <v>0</v>
      </c>
      <c r="AF183" s="20">
        <v>0</v>
      </c>
      <c r="AG183" s="48">
        <f t="shared" si="52"/>
        <v>0</v>
      </c>
    </row>
    <row r="184" spans="1:33" ht="14.5" x14ac:dyDescent="0.35">
      <c r="A184" s="19" t="s">
        <v>444</v>
      </c>
      <c r="B184" s="19" t="s">
        <v>445</v>
      </c>
      <c r="C184" s="52" t="s">
        <v>98</v>
      </c>
      <c r="D184" s="20">
        <v>3.15306</v>
      </c>
      <c r="E184" s="20">
        <v>0</v>
      </c>
      <c r="F184" s="20">
        <v>0</v>
      </c>
      <c r="G184" s="20">
        <v>0</v>
      </c>
      <c r="H184" s="20">
        <f t="shared" si="43"/>
        <v>3.15306</v>
      </c>
      <c r="I184" s="21">
        <f t="shared" si="44"/>
        <v>0</v>
      </c>
      <c r="J184" s="21">
        <f t="shared" si="45"/>
        <v>0</v>
      </c>
      <c r="K184" s="21">
        <f t="shared" si="46"/>
        <v>0</v>
      </c>
      <c r="L184" s="21">
        <f t="shared" si="47"/>
        <v>100</v>
      </c>
      <c r="M184" s="20">
        <v>1.04E-2</v>
      </c>
      <c r="N184" s="20">
        <v>2E-3</v>
      </c>
      <c r="O184">
        <f t="shared" si="53"/>
        <v>1.24E-2</v>
      </c>
      <c r="P184" s="20">
        <v>0.169534631316</v>
      </c>
      <c r="Q184">
        <f t="shared" si="54"/>
        <v>0.18193463131599999</v>
      </c>
      <c r="R184" s="18">
        <f t="shared" si="48"/>
        <v>0.32983831579481515</v>
      </c>
      <c r="S184" s="18">
        <f t="shared" si="55"/>
        <v>6.3430445345156766E-2</v>
      </c>
      <c r="T184" s="18">
        <f t="shared" si="56"/>
        <v>0.393268761139972</v>
      </c>
      <c r="U184" s="18">
        <f t="shared" si="57"/>
        <v>5.3768285829004201</v>
      </c>
      <c r="V184" s="18">
        <f t="shared" si="58"/>
        <v>5.7700973440403924</v>
      </c>
      <c r="X184" s="39">
        <f t="shared" si="59"/>
        <v>100</v>
      </c>
      <c r="Z184" s="20">
        <v>0</v>
      </c>
      <c r="AA184" s="53">
        <f t="shared" si="49"/>
        <v>0</v>
      </c>
      <c r="AB184" s="20">
        <v>0</v>
      </c>
      <c r="AC184" s="53">
        <f t="shared" si="50"/>
        <v>0</v>
      </c>
      <c r="AD184" s="20">
        <v>0</v>
      </c>
      <c r="AE184" s="53">
        <f t="shared" si="51"/>
        <v>0</v>
      </c>
      <c r="AF184" s="20">
        <v>0</v>
      </c>
      <c r="AG184" s="48">
        <f t="shared" si="52"/>
        <v>0</v>
      </c>
    </row>
    <row r="185" spans="1:33" ht="14.5" x14ac:dyDescent="0.35">
      <c r="A185" s="19" t="s">
        <v>446</v>
      </c>
      <c r="B185" s="19" t="s">
        <v>447</v>
      </c>
      <c r="C185" s="52" t="s">
        <v>98</v>
      </c>
      <c r="D185" s="20">
        <v>9.9810999999999996</v>
      </c>
      <c r="E185" s="20">
        <v>0</v>
      </c>
      <c r="F185" s="20">
        <v>0</v>
      </c>
      <c r="G185" s="20">
        <v>0</v>
      </c>
      <c r="H185" s="20">
        <f t="shared" si="43"/>
        <v>9.9810999999999996</v>
      </c>
      <c r="I185" s="21">
        <f t="shared" si="44"/>
        <v>0</v>
      </c>
      <c r="J185" s="21">
        <f t="shared" si="45"/>
        <v>0</v>
      </c>
      <c r="K185" s="21">
        <f t="shared" si="46"/>
        <v>0</v>
      </c>
      <c r="L185" s="21">
        <f t="shared" si="47"/>
        <v>100</v>
      </c>
      <c r="M185" s="20">
        <v>0</v>
      </c>
      <c r="N185" s="20">
        <v>7.24929584465E-2</v>
      </c>
      <c r="O185">
        <f t="shared" si="53"/>
        <v>7.24929584465E-2</v>
      </c>
      <c r="P185" s="20">
        <v>0.13038681862599999</v>
      </c>
      <c r="Q185">
        <f t="shared" si="54"/>
        <v>0.20287977707249999</v>
      </c>
      <c r="R185" s="18">
        <f t="shared" si="48"/>
        <v>0</v>
      </c>
      <c r="S185" s="18">
        <f t="shared" si="55"/>
        <v>0.72630229580406969</v>
      </c>
      <c r="T185" s="18">
        <f t="shared" si="56"/>
        <v>0.72630229580406969</v>
      </c>
      <c r="U185" s="18">
        <f t="shared" si="57"/>
        <v>1.3063371634990131</v>
      </c>
      <c r="V185" s="18">
        <f t="shared" si="58"/>
        <v>2.0326394593030828</v>
      </c>
      <c r="X185" s="39">
        <f t="shared" si="59"/>
        <v>100</v>
      </c>
      <c r="Z185" s="20">
        <v>0</v>
      </c>
      <c r="AA185" s="53">
        <f t="shared" si="49"/>
        <v>0</v>
      </c>
      <c r="AB185" s="20">
        <v>0</v>
      </c>
      <c r="AC185" s="53">
        <f t="shared" si="50"/>
        <v>0</v>
      </c>
      <c r="AD185" s="20">
        <v>0</v>
      </c>
      <c r="AE185" s="53">
        <f t="shared" si="51"/>
        <v>0</v>
      </c>
      <c r="AF185" s="20">
        <v>3.5402651877999999E-2</v>
      </c>
      <c r="AG185" s="48">
        <f t="shared" si="52"/>
        <v>0.35469689591327608</v>
      </c>
    </row>
    <row r="186" spans="1:33" ht="14.5" x14ac:dyDescent="0.35">
      <c r="A186" s="19" t="s">
        <v>448</v>
      </c>
      <c r="B186" s="19" t="s">
        <v>449</v>
      </c>
      <c r="C186" s="52" t="s">
        <v>98</v>
      </c>
      <c r="D186" s="20">
        <v>8.1501900000000002E-2</v>
      </c>
      <c r="E186" s="20">
        <v>0</v>
      </c>
      <c r="F186" s="20">
        <v>0</v>
      </c>
      <c r="G186" s="20">
        <v>0</v>
      </c>
      <c r="H186" s="20">
        <f t="shared" si="43"/>
        <v>8.1501900000000002E-2</v>
      </c>
      <c r="I186" s="21">
        <f t="shared" si="44"/>
        <v>0</v>
      </c>
      <c r="J186" s="21">
        <f t="shared" si="45"/>
        <v>0</v>
      </c>
      <c r="K186" s="21">
        <f t="shared" si="46"/>
        <v>0</v>
      </c>
      <c r="L186" s="21">
        <f t="shared" si="47"/>
        <v>100</v>
      </c>
      <c r="M186" s="20">
        <v>0</v>
      </c>
      <c r="N186" s="20">
        <v>0</v>
      </c>
      <c r="O186">
        <f t="shared" si="53"/>
        <v>0</v>
      </c>
      <c r="P186" s="20">
        <v>0</v>
      </c>
      <c r="Q186">
        <f t="shared" si="54"/>
        <v>0</v>
      </c>
      <c r="R186" s="18">
        <f t="shared" si="48"/>
        <v>0</v>
      </c>
      <c r="S186" s="18">
        <f t="shared" si="55"/>
        <v>0</v>
      </c>
      <c r="T186" s="18">
        <f t="shared" si="56"/>
        <v>0</v>
      </c>
      <c r="U186" s="18">
        <f t="shared" si="57"/>
        <v>0</v>
      </c>
      <c r="V186" s="18">
        <f t="shared" si="58"/>
        <v>0</v>
      </c>
      <c r="X186" s="39">
        <f t="shared" si="59"/>
        <v>100</v>
      </c>
      <c r="Z186" s="20">
        <v>0</v>
      </c>
      <c r="AA186" s="53">
        <f t="shared" si="49"/>
        <v>0</v>
      </c>
      <c r="AB186" s="20">
        <v>0</v>
      </c>
      <c r="AC186" s="53">
        <f t="shared" si="50"/>
        <v>0</v>
      </c>
      <c r="AD186" s="20">
        <v>0</v>
      </c>
      <c r="AE186" s="53">
        <f t="shared" si="51"/>
        <v>0</v>
      </c>
      <c r="AF186" s="20">
        <v>0</v>
      </c>
      <c r="AG186" s="48">
        <f t="shared" si="52"/>
        <v>0</v>
      </c>
    </row>
    <row r="187" spans="1:33" ht="14.5" x14ac:dyDescent="0.35">
      <c r="A187" s="19" t="s">
        <v>450</v>
      </c>
      <c r="B187" s="19" t="s">
        <v>451</v>
      </c>
      <c r="C187" s="52" t="s">
        <v>98</v>
      </c>
      <c r="D187" s="20">
        <v>2.15368</v>
      </c>
      <c r="E187" s="20">
        <v>0</v>
      </c>
      <c r="F187" s="20">
        <v>0</v>
      </c>
      <c r="G187" s="20">
        <v>0</v>
      </c>
      <c r="H187" s="20">
        <f t="shared" si="43"/>
        <v>2.15368</v>
      </c>
      <c r="I187" s="21">
        <f t="shared" si="44"/>
        <v>0</v>
      </c>
      <c r="J187" s="21">
        <f t="shared" si="45"/>
        <v>0</v>
      </c>
      <c r="K187" s="21">
        <f t="shared" si="46"/>
        <v>0</v>
      </c>
      <c r="L187" s="21">
        <f t="shared" si="47"/>
        <v>100</v>
      </c>
      <c r="M187" s="20">
        <v>0</v>
      </c>
      <c r="N187" s="20">
        <v>7.35795047871E-2</v>
      </c>
      <c r="O187">
        <f t="shared" si="53"/>
        <v>7.35795047871E-2</v>
      </c>
      <c r="P187" s="20">
        <v>0.64249101642999995</v>
      </c>
      <c r="Q187">
        <f t="shared" si="54"/>
        <v>0.71607052121709991</v>
      </c>
      <c r="R187" s="18">
        <f t="shared" si="48"/>
        <v>0</v>
      </c>
      <c r="S187" s="18">
        <f t="shared" si="55"/>
        <v>3.4164548487751198</v>
      </c>
      <c r="T187" s="18">
        <f t="shared" si="56"/>
        <v>3.4164548487751198</v>
      </c>
      <c r="U187" s="18">
        <f t="shared" si="57"/>
        <v>29.832241392871733</v>
      </c>
      <c r="V187" s="18">
        <f t="shared" si="58"/>
        <v>33.248696241646854</v>
      </c>
      <c r="X187" s="39">
        <f t="shared" si="59"/>
        <v>100</v>
      </c>
      <c r="Z187" s="20">
        <v>0</v>
      </c>
      <c r="AA187" s="53">
        <f t="shared" si="49"/>
        <v>0</v>
      </c>
      <c r="AB187" s="20">
        <v>0</v>
      </c>
      <c r="AC187" s="53">
        <f t="shared" si="50"/>
        <v>0</v>
      </c>
      <c r="AD187" s="20">
        <v>0</v>
      </c>
      <c r="AE187" s="53">
        <f t="shared" si="51"/>
        <v>0</v>
      </c>
      <c r="AF187" s="20">
        <v>2.0202903576700001E-2</v>
      </c>
      <c r="AG187" s="48">
        <f t="shared" si="52"/>
        <v>0.93806431673693402</v>
      </c>
    </row>
    <row r="188" spans="1:33" ht="14.5" x14ac:dyDescent="0.35">
      <c r="A188" s="19" t="s">
        <v>452</v>
      </c>
      <c r="B188" s="19" t="s">
        <v>453</v>
      </c>
      <c r="C188" s="52" t="s">
        <v>98</v>
      </c>
      <c r="D188" s="20">
        <v>19.675899999999999</v>
      </c>
      <c r="E188" s="20">
        <v>0</v>
      </c>
      <c r="F188" s="20">
        <v>0</v>
      </c>
      <c r="G188" s="20">
        <v>0</v>
      </c>
      <c r="H188" s="20">
        <f t="shared" si="43"/>
        <v>19.675899999999999</v>
      </c>
      <c r="I188" s="21">
        <f t="shared" si="44"/>
        <v>0</v>
      </c>
      <c r="J188" s="21">
        <f t="shared" si="45"/>
        <v>0</v>
      </c>
      <c r="K188" s="21">
        <f t="shared" si="46"/>
        <v>0</v>
      </c>
      <c r="L188" s="21">
        <f t="shared" si="47"/>
        <v>100</v>
      </c>
      <c r="M188" s="20">
        <v>0.105736676967</v>
      </c>
      <c r="N188" s="20">
        <v>0.38970743174599998</v>
      </c>
      <c r="O188">
        <f t="shared" si="53"/>
        <v>0.49544410871299999</v>
      </c>
      <c r="P188" s="20">
        <v>2.45714050001</v>
      </c>
      <c r="Q188">
        <f t="shared" si="54"/>
        <v>2.9525846087229999</v>
      </c>
      <c r="R188" s="18">
        <f t="shared" si="48"/>
        <v>0.53739181926620894</v>
      </c>
      <c r="S188" s="18">
        <f t="shared" si="55"/>
        <v>1.9806333217082825</v>
      </c>
      <c r="T188" s="18">
        <f t="shared" si="56"/>
        <v>2.5180251409744914</v>
      </c>
      <c r="U188" s="18">
        <f t="shared" si="57"/>
        <v>12.488071701980596</v>
      </c>
      <c r="V188" s="18">
        <f t="shared" si="58"/>
        <v>15.006096842955088</v>
      </c>
      <c r="X188" s="39">
        <f t="shared" si="59"/>
        <v>100</v>
      </c>
      <c r="Z188" s="20">
        <v>0</v>
      </c>
      <c r="AA188" s="53">
        <f t="shared" si="49"/>
        <v>0</v>
      </c>
      <c r="AB188" s="20">
        <v>0</v>
      </c>
      <c r="AC188" s="53">
        <f t="shared" si="50"/>
        <v>0</v>
      </c>
      <c r="AD188" s="20">
        <v>0</v>
      </c>
      <c r="AE188" s="53">
        <f t="shared" si="51"/>
        <v>0</v>
      </c>
      <c r="AF188" s="20">
        <v>0.442531558331</v>
      </c>
      <c r="AG188" s="48">
        <f t="shared" si="52"/>
        <v>2.2491045305729345</v>
      </c>
    </row>
    <row r="189" spans="1:33" ht="14.5" x14ac:dyDescent="0.35">
      <c r="A189" s="19" t="s">
        <v>454</v>
      </c>
      <c r="B189" s="19" t="s">
        <v>455</v>
      </c>
      <c r="C189" s="52" t="s">
        <v>98</v>
      </c>
      <c r="D189" s="20">
        <v>1.1029599999999999</v>
      </c>
      <c r="E189" s="20">
        <v>0</v>
      </c>
      <c r="F189" s="20">
        <v>0</v>
      </c>
      <c r="G189" s="20">
        <v>0</v>
      </c>
      <c r="H189" s="20">
        <f t="shared" si="43"/>
        <v>1.1029599999999999</v>
      </c>
      <c r="I189" s="21">
        <f t="shared" si="44"/>
        <v>0</v>
      </c>
      <c r="J189" s="21">
        <f t="shared" si="45"/>
        <v>0</v>
      </c>
      <c r="K189" s="21">
        <f t="shared" si="46"/>
        <v>0</v>
      </c>
      <c r="L189" s="21">
        <f t="shared" si="47"/>
        <v>100</v>
      </c>
      <c r="M189" s="20">
        <v>0</v>
      </c>
      <c r="N189" s="20">
        <v>1.04E-2</v>
      </c>
      <c r="O189">
        <f t="shared" si="53"/>
        <v>1.04E-2</v>
      </c>
      <c r="P189" s="20">
        <v>3.1903226651899999E-2</v>
      </c>
      <c r="Q189">
        <f t="shared" si="54"/>
        <v>4.2303226651899999E-2</v>
      </c>
      <c r="R189" s="18">
        <f t="shared" si="48"/>
        <v>0</v>
      </c>
      <c r="S189" s="18">
        <f t="shared" si="55"/>
        <v>0.9429172408790889</v>
      </c>
      <c r="T189" s="18">
        <f t="shared" si="56"/>
        <v>0.9429172408790889</v>
      </c>
      <c r="U189" s="18">
        <f t="shared" si="57"/>
        <v>2.8925098509374774</v>
      </c>
      <c r="V189" s="18">
        <f t="shared" si="58"/>
        <v>3.8354270918165665</v>
      </c>
      <c r="X189" s="39">
        <f t="shared" si="59"/>
        <v>100</v>
      </c>
      <c r="Z189" s="20">
        <v>0</v>
      </c>
      <c r="AA189" s="53">
        <f t="shared" si="49"/>
        <v>0</v>
      </c>
      <c r="AB189" s="20">
        <v>0</v>
      </c>
      <c r="AC189" s="53">
        <f t="shared" si="50"/>
        <v>0</v>
      </c>
      <c r="AD189" s="20">
        <v>0</v>
      </c>
      <c r="AE189" s="53">
        <f t="shared" si="51"/>
        <v>0</v>
      </c>
      <c r="AF189" s="20">
        <v>0</v>
      </c>
      <c r="AG189" s="48">
        <f t="shared" si="52"/>
        <v>0</v>
      </c>
    </row>
    <row r="190" spans="1:33" ht="14.5" x14ac:dyDescent="0.35">
      <c r="A190" s="19" t="s">
        <v>456</v>
      </c>
      <c r="B190" s="19" t="s">
        <v>457</v>
      </c>
      <c r="C190" s="52" t="s">
        <v>98</v>
      </c>
      <c r="D190" s="20">
        <v>1.3198399999999999</v>
      </c>
      <c r="E190" s="20">
        <v>0</v>
      </c>
      <c r="F190" s="20">
        <v>0</v>
      </c>
      <c r="G190" s="20">
        <v>0</v>
      </c>
      <c r="H190" s="20">
        <f t="shared" si="43"/>
        <v>1.3198399999999999</v>
      </c>
      <c r="I190" s="21">
        <f t="shared" si="44"/>
        <v>0</v>
      </c>
      <c r="J190" s="21">
        <f t="shared" si="45"/>
        <v>0</v>
      </c>
      <c r="K190" s="21">
        <f t="shared" si="46"/>
        <v>0</v>
      </c>
      <c r="L190" s="21">
        <f t="shared" si="47"/>
        <v>100</v>
      </c>
      <c r="M190" s="20">
        <v>0</v>
      </c>
      <c r="N190" s="20">
        <v>0</v>
      </c>
      <c r="O190">
        <f t="shared" si="53"/>
        <v>0</v>
      </c>
      <c r="P190" s="20">
        <v>5.6686107435900003E-2</v>
      </c>
      <c r="Q190">
        <f t="shared" si="54"/>
        <v>5.6686107435900003E-2</v>
      </c>
      <c r="R190" s="18">
        <f t="shared" si="48"/>
        <v>0</v>
      </c>
      <c r="S190" s="18">
        <f t="shared" si="55"/>
        <v>0</v>
      </c>
      <c r="T190" s="18">
        <f t="shared" si="56"/>
        <v>0</v>
      </c>
      <c r="U190" s="18">
        <f t="shared" si="57"/>
        <v>4.2949226751651723</v>
      </c>
      <c r="V190" s="18">
        <f t="shared" si="58"/>
        <v>4.2949226751651723</v>
      </c>
      <c r="X190" s="39">
        <f t="shared" si="59"/>
        <v>100</v>
      </c>
      <c r="Z190" s="20">
        <v>0</v>
      </c>
      <c r="AA190" s="53">
        <f t="shared" si="49"/>
        <v>0</v>
      </c>
      <c r="AB190" s="20">
        <v>0</v>
      </c>
      <c r="AC190" s="53">
        <f t="shared" si="50"/>
        <v>0</v>
      </c>
      <c r="AD190" s="20">
        <v>0</v>
      </c>
      <c r="AE190" s="53">
        <f t="shared" si="51"/>
        <v>0</v>
      </c>
      <c r="AF190" s="20">
        <v>9.1416607910299999E-2</v>
      </c>
      <c r="AG190" s="48">
        <f t="shared" si="52"/>
        <v>6.9263401556476545</v>
      </c>
    </row>
    <row r="191" spans="1:33" ht="14.5" x14ac:dyDescent="0.35">
      <c r="A191" s="19" t="s">
        <v>458</v>
      </c>
      <c r="B191" s="19" t="s">
        <v>459</v>
      </c>
      <c r="C191" s="52" t="s">
        <v>98</v>
      </c>
      <c r="D191" s="20">
        <v>10.755800000000001</v>
      </c>
      <c r="E191" s="20">
        <v>0</v>
      </c>
      <c r="F191" s="20">
        <v>0</v>
      </c>
      <c r="G191" s="20">
        <v>0</v>
      </c>
      <c r="H191" s="20">
        <f t="shared" si="43"/>
        <v>10.755800000000001</v>
      </c>
      <c r="I191" s="21">
        <f t="shared" si="44"/>
        <v>0</v>
      </c>
      <c r="J191" s="21">
        <f t="shared" si="45"/>
        <v>0</v>
      </c>
      <c r="K191" s="21">
        <f t="shared" si="46"/>
        <v>0</v>
      </c>
      <c r="L191" s="21">
        <f t="shared" si="47"/>
        <v>100</v>
      </c>
      <c r="M191" s="20">
        <v>9.3200599998199997E-3</v>
      </c>
      <c r="N191" s="20">
        <v>4.10193662375E-3</v>
      </c>
      <c r="O191">
        <f t="shared" si="53"/>
        <v>1.342199662357E-2</v>
      </c>
      <c r="P191" s="20">
        <v>0.117868201546</v>
      </c>
      <c r="Q191">
        <f t="shared" si="54"/>
        <v>0.13129019816956999</v>
      </c>
      <c r="R191" s="18">
        <f t="shared" si="48"/>
        <v>8.6651481059707311E-2</v>
      </c>
      <c r="S191" s="18">
        <f t="shared" si="55"/>
        <v>3.8136973760668665E-2</v>
      </c>
      <c r="T191" s="18">
        <f t="shared" si="56"/>
        <v>0.12478845482037598</v>
      </c>
      <c r="U191" s="18">
        <f t="shared" si="57"/>
        <v>1.0958571333234162</v>
      </c>
      <c r="V191" s="18">
        <f t="shared" si="58"/>
        <v>1.2206455881437921</v>
      </c>
      <c r="X191" s="39">
        <f t="shared" si="59"/>
        <v>100</v>
      </c>
      <c r="Z191" s="20">
        <v>0</v>
      </c>
      <c r="AA191" s="53">
        <f t="shared" si="49"/>
        <v>0</v>
      </c>
      <c r="AB191" s="20">
        <v>0</v>
      </c>
      <c r="AC191" s="53">
        <f t="shared" si="50"/>
        <v>0</v>
      </c>
      <c r="AD191" s="20">
        <v>0</v>
      </c>
      <c r="AE191" s="53">
        <f t="shared" si="51"/>
        <v>0</v>
      </c>
      <c r="AF191" s="20">
        <v>0.28325854302199999</v>
      </c>
      <c r="AG191" s="48">
        <f t="shared" si="52"/>
        <v>2.6335423029621228</v>
      </c>
    </row>
    <row r="192" spans="1:33" ht="14.5" x14ac:dyDescent="0.35">
      <c r="A192" s="19" t="s">
        <v>460</v>
      </c>
      <c r="B192" s="19" t="s">
        <v>461</v>
      </c>
      <c r="C192" s="52" t="s">
        <v>98</v>
      </c>
      <c r="D192" s="20">
        <v>14.924899999999999</v>
      </c>
      <c r="E192" s="20">
        <v>0</v>
      </c>
      <c r="F192" s="20">
        <v>0</v>
      </c>
      <c r="G192" s="20">
        <v>0</v>
      </c>
      <c r="H192" s="20">
        <f t="shared" si="43"/>
        <v>14.924899999999999</v>
      </c>
      <c r="I192" s="21">
        <f t="shared" si="44"/>
        <v>0</v>
      </c>
      <c r="J192" s="21">
        <f t="shared" si="45"/>
        <v>0</v>
      </c>
      <c r="K192" s="21">
        <f t="shared" si="46"/>
        <v>0</v>
      </c>
      <c r="L192" s="21">
        <f t="shared" si="47"/>
        <v>100</v>
      </c>
      <c r="M192" s="20">
        <v>0</v>
      </c>
      <c r="N192" s="20">
        <v>0.12839999999999999</v>
      </c>
      <c r="O192">
        <f t="shared" si="53"/>
        <v>0.12839999999999999</v>
      </c>
      <c r="P192" s="20">
        <v>0.71647647597499997</v>
      </c>
      <c r="Q192">
        <f t="shared" si="54"/>
        <v>0.84487647597499993</v>
      </c>
      <c r="R192" s="18">
        <f t="shared" si="48"/>
        <v>0</v>
      </c>
      <c r="S192" s="18">
        <f t="shared" si="55"/>
        <v>0.86030727174051425</v>
      </c>
      <c r="T192" s="18">
        <f t="shared" si="56"/>
        <v>0.86030727174051425</v>
      </c>
      <c r="U192" s="18">
        <f t="shared" si="57"/>
        <v>4.8005445662952511</v>
      </c>
      <c r="V192" s="18">
        <f t="shared" si="58"/>
        <v>5.6608518380357662</v>
      </c>
      <c r="X192" s="39">
        <f t="shared" si="59"/>
        <v>100</v>
      </c>
      <c r="Z192" s="20">
        <v>0</v>
      </c>
      <c r="AA192" s="53">
        <f t="shared" si="49"/>
        <v>0</v>
      </c>
      <c r="AB192" s="20">
        <v>0</v>
      </c>
      <c r="AC192" s="53">
        <f t="shared" si="50"/>
        <v>0</v>
      </c>
      <c r="AD192" s="20">
        <v>0</v>
      </c>
      <c r="AE192" s="53">
        <f t="shared" si="51"/>
        <v>0</v>
      </c>
      <c r="AF192" s="20">
        <v>0.223087237435</v>
      </c>
      <c r="AG192" s="48">
        <f t="shared" si="52"/>
        <v>1.4947318738149</v>
      </c>
    </row>
    <row r="193" spans="1:33" ht="14.5" x14ac:dyDescent="0.35">
      <c r="A193" s="19" t="s">
        <v>462</v>
      </c>
      <c r="B193" s="19" t="s">
        <v>463</v>
      </c>
      <c r="C193" s="52" t="s">
        <v>98</v>
      </c>
      <c r="D193" s="20">
        <v>4.2840100000000003</v>
      </c>
      <c r="E193" s="20">
        <v>0</v>
      </c>
      <c r="F193" s="20">
        <v>0</v>
      </c>
      <c r="G193" s="20">
        <v>0</v>
      </c>
      <c r="H193" s="20">
        <f t="shared" si="43"/>
        <v>4.2840100000000003</v>
      </c>
      <c r="I193" s="21">
        <f t="shared" si="44"/>
        <v>0</v>
      </c>
      <c r="J193" s="21">
        <f t="shared" si="45"/>
        <v>0</v>
      </c>
      <c r="K193" s="21">
        <f t="shared" si="46"/>
        <v>0</v>
      </c>
      <c r="L193" s="21">
        <f t="shared" si="47"/>
        <v>100</v>
      </c>
      <c r="M193" s="20">
        <v>6.2560935983400001E-4</v>
      </c>
      <c r="N193" s="20">
        <v>2.7894742607700002E-2</v>
      </c>
      <c r="O193">
        <f t="shared" si="53"/>
        <v>2.8520351967534E-2</v>
      </c>
      <c r="P193" s="20">
        <v>0.100044592062</v>
      </c>
      <c r="Q193">
        <f t="shared" si="54"/>
        <v>0.128564944029534</v>
      </c>
      <c r="R193" s="18">
        <f t="shared" si="48"/>
        <v>1.4603358998555093E-2</v>
      </c>
      <c r="S193" s="18">
        <f t="shared" si="55"/>
        <v>0.65113626270013381</v>
      </c>
      <c r="T193" s="18">
        <f t="shared" si="56"/>
        <v>0.66573962169868883</v>
      </c>
      <c r="U193" s="18">
        <f t="shared" si="57"/>
        <v>2.3353024867355585</v>
      </c>
      <c r="V193" s="18">
        <f t="shared" si="58"/>
        <v>3.0010421084342473</v>
      </c>
      <c r="X193" s="39">
        <f t="shared" si="59"/>
        <v>100</v>
      </c>
      <c r="Z193" s="20">
        <v>0</v>
      </c>
      <c r="AA193" s="53">
        <f t="shared" si="49"/>
        <v>0</v>
      </c>
      <c r="AB193" s="20">
        <v>0</v>
      </c>
      <c r="AC193" s="53">
        <f t="shared" si="50"/>
        <v>0</v>
      </c>
      <c r="AD193" s="20">
        <v>0</v>
      </c>
      <c r="AE193" s="53">
        <f t="shared" si="51"/>
        <v>0</v>
      </c>
      <c r="AF193" s="20">
        <v>2.27251323817E-2</v>
      </c>
      <c r="AG193" s="48">
        <f t="shared" si="52"/>
        <v>0.53046403677162279</v>
      </c>
    </row>
    <row r="194" spans="1:33" ht="14.5" x14ac:dyDescent="0.35">
      <c r="A194" s="19" t="s">
        <v>464</v>
      </c>
      <c r="B194" s="19" t="s">
        <v>465</v>
      </c>
      <c r="C194" s="52" t="s">
        <v>98</v>
      </c>
      <c r="D194" s="20">
        <v>0.94602799999999998</v>
      </c>
      <c r="E194" s="20">
        <v>0</v>
      </c>
      <c r="F194" s="20">
        <v>0</v>
      </c>
      <c r="G194" s="20">
        <v>0</v>
      </c>
      <c r="H194" s="20">
        <f t="shared" si="43"/>
        <v>0.94602799999999998</v>
      </c>
      <c r="I194" s="21">
        <f t="shared" si="44"/>
        <v>0</v>
      </c>
      <c r="J194" s="21">
        <f t="shared" si="45"/>
        <v>0</v>
      </c>
      <c r="K194" s="21">
        <f t="shared" si="46"/>
        <v>0</v>
      </c>
      <c r="L194" s="21">
        <f t="shared" si="47"/>
        <v>100</v>
      </c>
      <c r="M194" s="20">
        <v>3.1269953861899999E-2</v>
      </c>
      <c r="N194" s="20">
        <v>5.9157338246000002E-2</v>
      </c>
      <c r="O194">
        <f t="shared" si="53"/>
        <v>9.0427292107900001E-2</v>
      </c>
      <c r="P194" s="20">
        <v>4.3215642257699999E-2</v>
      </c>
      <c r="Q194">
        <f t="shared" si="54"/>
        <v>0.13364293436559999</v>
      </c>
      <c r="R194" s="18">
        <f t="shared" si="48"/>
        <v>3.3053941174996937</v>
      </c>
      <c r="S194" s="18">
        <f t="shared" si="55"/>
        <v>6.2532333341085042</v>
      </c>
      <c r="T194" s="18">
        <f t="shared" si="56"/>
        <v>9.5586274516081975</v>
      </c>
      <c r="U194" s="18">
        <f t="shared" si="57"/>
        <v>4.5681145016532279</v>
      </c>
      <c r="V194" s="18">
        <f t="shared" si="58"/>
        <v>14.126741953261423</v>
      </c>
      <c r="X194" s="39">
        <f t="shared" si="59"/>
        <v>100</v>
      </c>
      <c r="Z194" s="20">
        <v>0</v>
      </c>
      <c r="AA194" s="53">
        <f t="shared" si="49"/>
        <v>0</v>
      </c>
      <c r="AB194" s="20">
        <v>0</v>
      </c>
      <c r="AC194" s="53">
        <f t="shared" si="50"/>
        <v>0</v>
      </c>
      <c r="AD194" s="20">
        <v>0</v>
      </c>
      <c r="AE194" s="53">
        <f t="shared" si="51"/>
        <v>0</v>
      </c>
      <c r="AF194" s="20">
        <v>3.5344554169499998E-2</v>
      </c>
      <c r="AG194" s="48">
        <f t="shared" si="52"/>
        <v>3.7361002179110971</v>
      </c>
    </row>
    <row r="195" spans="1:33" ht="14.5" x14ac:dyDescent="0.35">
      <c r="A195" s="19" t="s">
        <v>466</v>
      </c>
      <c r="B195" s="19" t="s">
        <v>467</v>
      </c>
      <c r="C195" s="52" t="s">
        <v>98</v>
      </c>
      <c r="D195" s="20">
        <v>0.99050800000000006</v>
      </c>
      <c r="E195" s="20">
        <v>0.12062199999999999</v>
      </c>
      <c r="F195" s="20">
        <v>0</v>
      </c>
      <c r="G195" s="20">
        <v>0</v>
      </c>
      <c r="H195" s="20">
        <f t="shared" ref="H195:H258" si="60">D195-E195-F195-G195</f>
        <v>0.86988600000000005</v>
      </c>
      <c r="I195" s="21">
        <f t="shared" ref="I195:I258" si="61">E195/D195*100</f>
        <v>12.17779159784676</v>
      </c>
      <c r="J195" s="21">
        <f t="shared" ref="J195:J258" si="62">F195/D195*100</f>
        <v>0</v>
      </c>
      <c r="K195" s="21">
        <f t="shared" ref="K195:K258" si="63">G195/D195*100</f>
        <v>0</v>
      </c>
      <c r="L195" s="21">
        <f t="shared" ref="L195:L258" si="64">H195/D195*100</f>
        <v>87.822208402153237</v>
      </c>
      <c r="M195" s="20">
        <v>0.38338190053100002</v>
      </c>
      <c r="N195" s="20">
        <v>5.2160042508799999E-2</v>
      </c>
      <c r="O195">
        <f t="shared" si="53"/>
        <v>0.43554194303980004</v>
      </c>
      <c r="P195" s="20">
        <v>9.9922294920999993E-2</v>
      </c>
      <c r="Q195">
        <f t="shared" si="54"/>
        <v>0.5354642379608</v>
      </c>
      <c r="R195" s="18">
        <f t="shared" ref="R195:R258" si="65">M195/D195*100</f>
        <v>38.70558345121897</v>
      </c>
      <c r="S195" s="18">
        <f t="shared" si="55"/>
        <v>5.2659890186449783</v>
      </c>
      <c r="T195" s="18">
        <f t="shared" si="56"/>
        <v>43.971572469863951</v>
      </c>
      <c r="U195" s="18">
        <f t="shared" si="57"/>
        <v>10.087984642324948</v>
      </c>
      <c r="V195" s="18">
        <f t="shared" si="58"/>
        <v>54.059557112188891</v>
      </c>
      <c r="X195" s="39">
        <f t="shared" si="59"/>
        <v>100</v>
      </c>
      <c r="Z195" s="20">
        <v>0</v>
      </c>
      <c r="AA195" s="53">
        <f t="shared" ref="AA195:AA258" si="66">Z195/D195*100</f>
        <v>0</v>
      </c>
      <c r="AB195" s="20">
        <v>0</v>
      </c>
      <c r="AC195" s="53">
        <f t="shared" ref="AC195:AC258" si="67">AB195/D195*100</f>
        <v>0</v>
      </c>
      <c r="AD195" s="20">
        <v>0</v>
      </c>
      <c r="AE195" s="53">
        <f t="shared" ref="AE195:AE258" si="68">AD195/D195*100</f>
        <v>0</v>
      </c>
      <c r="AF195" s="20">
        <v>2.5887867247500002E-2</v>
      </c>
      <c r="AG195" s="48">
        <f t="shared" ref="AG195:AG258" si="69">AF195/D195*100</f>
        <v>2.6135949681880408</v>
      </c>
    </row>
    <row r="196" spans="1:33" ht="14.5" x14ac:dyDescent="0.35">
      <c r="A196" s="19" t="s">
        <v>468</v>
      </c>
      <c r="B196" s="19" t="s">
        <v>469</v>
      </c>
      <c r="C196" s="52" t="s">
        <v>98</v>
      </c>
      <c r="D196" s="20">
        <v>1.34145</v>
      </c>
      <c r="E196" s="20">
        <v>0.117161</v>
      </c>
      <c r="F196" s="20">
        <v>0</v>
      </c>
      <c r="G196" s="20">
        <v>0</v>
      </c>
      <c r="H196" s="20">
        <f t="shared" si="60"/>
        <v>1.224289</v>
      </c>
      <c r="I196" s="21">
        <f t="shared" si="61"/>
        <v>8.7339073390733901</v>
      </c>
      <c r="J196" s="21">
        <f t="shared" si="62"/>
        <v>0</v>
      </c>
      <c r="K196" s="21">
        <f t="shared" si="63"/>
        <v>0</v>
      </c>
      <c r="L196" s="21">
        <f t="shared" si="64"/>
        <v>91.266092660926603</v>
      </c>
      <c r="M196" s="20">
        <v>0</v>
      </c>
      <c r="N196" s="20">
        <v>0</v>
      </c>
      <c r="O196">
        <f t="shared" ref="O196:O259" si="70">M196+N196</f>
        <v>0</v>
      </c>
      <c r="P196" s="20">
        <v>0</v>
      </c>
      <c r="Q196">
        <f t="shared" ref="Q196:Q259" si="71">O196+P196</f>
        <v>0</v>
      </c>
      <c r="R196" s="18">
        <f t="shared" si="65"/>
        <v>0</v>
      </c>
      <c r="S196" s="18">
        <f t="shared" ref="S196:S259" si="72">N196/D196*100</f>
        <v>0</v>
      </c>
      <c r="T196" s="18">
        <f t="shared" ref="T196:T259" si="73">O196/D196*100</f>
        <v>0</v>
      </c>
      <c r="U196" s="18">
        <f t="shared" ref="U196:U259" si="74">P196/D196*100</f>
        <v>0</v>
      </c>
      <c r="V196" s="18">
        <f t="shared" ref="V196:V259" si="75">Q196/D196*100</f>
        <v>0</v>
      </c>
      <c r="X196" s="39">
        <f t="shared" ref="X196:X259" si="76">SUM(I196:L196)</f>
        <v>100</v>
      </c>
      <c r="Z196" s="20">
        <v>0</v>
      </c>
      <c r="AA196" s="53">
        <f t="shared" si="66"/>
        <v>0</v>
      </c>
      <c r="AB196" s="20">
        <v>0</v>
      </c>
      <c r="AC196" s="53">
        <f t="shared" si="67"/>
        <v>0</v>
      </c>
      <c r="AD196" s="20">
        <v>0</v>
      </c>
      <c r="AE196" s="53">
        <f t="shared" si="68"/>
        <v>0</v>
      </c>
      <c r="AF196" s="20">
        <v>1.9478944589799999E-2</v>
      </c>
      <c r="AG196" s="48">
        <f t="shared" si="69"/>
        <v>1.4520812993253567</v>
      </c>
    </row>
    <row r="197" spans="1:33" ht="14.5" x14ac:dyDescent="0.35">
      <c r="A197" s="19" t="s">
        <v>470</v>
      </c>
      <c r="B197" s="19" t="s">
        <v>471</v>
      </c>
      <c r="C197" s="52" t="s">
        <v>98</v>
      </c>
      <c r="D197" s="20">
        <v>2.8346800000000001</v>
      </c>
      <c r="E197" s="20">
        <v>0</v>
      </c>
      <c r="F197" s="20">
        <v>0</v>
      </c>
      <c r="G197" s="20">
        <v>0</v>
      </c>
      <c r="H197" s="20">
        <f t="shared" si="60"/>
        <v>2.8346800000000001</v>
      </c>
      <c r="I197" s="21">
        <f t="shared" si="61"/>
        <v>0</v>
      </c>
      <c r="J197" s="21">
        <f t="shared" si="62"/>
        <v>0</v>
      </c>
      <c r="K197" s="21">
        <f t="shared" si="63"/>
        <v>0</v>
      </c>
      <c r="L197" s="21">
        <f t="shared" si="64"/>
        <v>100</v>
      </c>
      <c r="M197" s="20">
        <v>0</v>
      </c>
      <c r="N197" s="20">
        <v>4.7015393168100002E-2</v>
      </c>
      <c r="O197">
        <f t="shared" si="70"/>
        <v>4.7015393168100002E-2</v>
      </c>
      <c r="P197" s="20">
        <v>0.57960412086599999</v>
      </c>
      <c r="Q197">
        <f t="shared" si="71"/>
        <v>0.62661951403409999</v>
      </c>
      <c r="R197" s="18">
        <f t="shared" si="65"/>
        <v>0</v>
      </c>
      <c r="S197" s="18">
        <f t="shared" si="72"/>
        <v>1.6585785050905217</v>
      </c>
      <c r="T197" s="18">
        <f t="shared" si="73"/>
        <v>1.6585785050905217</v>
      </c>
      <c r="U197" s="18">
        <f t="shared" si="74"/>
        <v>20.446897740344589</v>
      </c>
      <c r="V197" s="18">
        <f t="shared" si="75"/>
        <v>22.10547624543511</v>
      </c>
      <c r="X197" s="39">
        <f t="shared" si="76"/>
        <v>100</v>
      </c>
      <c r="Z197" s="20">
        <v>0</v>
      </c>
      <c r="AA197" s="53">
        <f t="shared" si="66"/>
        <v>0</v>
      </c>
      <c r="AB197" s="20">
        <v>0</v>
      </c>
      <c r="AC197" s="53">
        <f t="shared" si="67"/>
        <v>0</v>
      </c>
      <c r="AD197" s="20">
        <v>0</v>
      </c>
      <c r="AE197" s="53">
        <f t="shared" si="68"/>
        <v>0</v>
      </c>
      <c r="AF197" s="20">
        <v>0.37314151994599998</v>
      </c>
      <c r="AG197" s="48">
        <f t="shared" si="69"/>
        <v>13.163444196381954</v>
      </c>
    </row>
    <row r="198" spans="1:33" ht="14.5" x14ac:dyDescent="0.35">
      <c r="A198" s="19" t="s">
        <v>472</v>
      </c>
      <c r="B198" s="19" t="s">
        <v>473</v>
      </c>
      <c r="C198" s="52" t="s">
        <v>98</v>
      </c>
      <c r="D198" s="20">
        <v>0.88201200000000002</v>
      </c>
      <c r="E198" s="20">
        <v>0</v>
      </c>
      <c r="F198" s="20">
        <v>0</v>
      </c>
      <c r="G198" s="20">
        <v>0</v>
      </c>
      <c r="H198" s="20">
        <f t="shared" si="60"/>
        <v>0.88201200000000002</v>
      </c>
      <c r="I198" s="21">
        <f t="shared" si="61"/>
        <v>0</v>
      </c>
      <c r="J198" s="21">
        <f t="shared" si="62"/>
        <v>0</v>
      </c>
      <c r="K198" s="21">
        <f t="shared" si="63"/>
        <v>0</v>
      </c>
      <c r="L198" s="21">
        <f t="shared" si="64"/>
        <v>100</v>
      </c>
      <c r="M198" s="20">
        <v>0</v>
      </c>
      <c r="N198" s="20">
        <v>0</v>
      </c>
      <c r="O198">
        <f t="shared" si="70"/>
        <v>0</v>
      </c>
      <c r="P198" s="20">
        <v>5.2271372095199998E-4</v>
      </c>
      <c r="Q198">
        <f t="shared" si="71"/>
        <v>5.2271372095199998E-4</v>
      </c>
      <c r="R198" s="18">
        <f t="shared" si="65"/>
        <v>0</v>
      </c>
      <c r="S198" s="18">
        <f t="shared" si="72"/>
        <v>0</v>
      </c>
      <c r="T198" s="18">
        <f t="shared" si="73"/>
        <v>0</v>
      </c>
      <c r="U198" s="18">
        <f t="shared" si="74"/>
        <v>5.9263787902205406E-2</v>
      </c>
      <c r="V198" s="18">
        <f t="shared" si="75"/>
        <v>5.9263787902205406E-2</v>
      </c>
      <c r="X198" s="39">
        <f t="shared" si="76"/>
        <v>100</v>
      </c>
      <c r="Z198" s="20">
        <v>0</v>
      </c>
      <c r="AA198" s="53">
        <f t="shared" si="66"/>
        <v>0</v>
      </c>
      <c r="AB198" s="20">
        <v>0</v>
      </c>
      <c r="AC198" s="53">
        <f t="shared" si="67"/>
        <v>0</v>
      </c>
      <c r="AD198" s="20">
        <v>0</v>
      </c>
      <c r="AE198" s="53">
        <f t="shared" si="68"/>
        <v>0</v>
      </c>
      <c r="AF198" s="20">
        <v>0</v>
      </c>
      <c r="AG198" s="48">
        <f t="shared" si="69"/>
        <v>0</v>
      </c>
    </row>
    <row r="199" spans="1:33" ht="14.5" x14ac:dyDescent="0.35">
      <c r="A199" s="19" t="s">
        <v>474</v>
      </c>
      <c r="B199" s="19" t="s">
        <v>475</v>
      </c>
      <c r="C199" s="52" t="s">
        <v>98</v>
      </c>
      <c r="D199" s="20">
        <v>5.70181</v>
      </c>
      <c r="E199" s="20">
        <v>0</v>
      </c>
      <c r="F199" s="20">
        <v>0</v>
      </c>
      <c r="G199" s="20">
        <v>0</v>
      </c>
      <c r="H199" s="20">
        <f t="shared" si="60"/>
        <v>5.70181</v>
      </c>
      <c r="I199" s="21">
        <f t="shared" si="61"/>
        <v>0</v>
      </c>
      <c r="J199" s="21">
        <f t="shared" si="62"/>
        <v>0</v>
      </c>
      <c r="K199" s="21">
        <f t="shared" si="63"/>
        <v>0</v>
      </c>
      <c r="L199" s="21">
        <f t="shared" si="64"/>
        <v>100</v>
      </c>
      <c r="M199" s="20">
        <v>0</v>
      </c>
      <c r="N199" s="20">
        <v>3.4799999999999998E-2</v>
      </c>
      <c r="O199">
        <f t="shared" si="70"/>
        <v>3.4799999999999998E-2</v>
      </c>
      <c r="P199" s="20">
        <v>4.6800000000000001E-2</v>
      </c>
      <c r="Q199">
        <f t="shared" si="71"/>
        <v>8.1600000000000006E-2</v>
      </c>
      <c r="R199" s="18">
        <f t="shared" si="65"/>
        <v>0</v>
      </c>
      <c r="S199" s="18">
        <f t="shared" si="72"/>
        <v>0.61033250844907139</v>
      </c>
      <c r="T199" s="18">
        <f t="shared" si="73"/>
        <v>0.61033250844907139</v>
      </c>
      <c r="U199" s="18">
        <f t="shared" si="74"/>
        <v>0.8207919941211651</v>
      </c>
      <c r="V199" s="18">
        <f t="shared" si="75"/>
        <v>1.4311245025702366</v>
      </c>
      <c r="X199" s="39">
        <f t="shared" si="76"/>
        <v>100</v>
      </c>
      <c r="Z199" s="20">
        <v>0</v>
      </c>
      <c r="AA199" s="53">
        <f t="shared" si="66"/>
        <v>0</v>
      </c>
      <c r="AB199" s="20">
        <v>0</v>
      </c>
      <c r="AC199" s="53">
        <f t="shared" si="67"/>
        <v>0</v>
      </c>
      <c r="AD199" s="20">
        <v>0</v>
      </c>
      <c r="AE199" s="53">
        <f t="shared" si="68"/>
        <v>0</v>
      </c>
      <c r="AF199" s="20">
        <v>6.1879264548299999E-2</v>
      </c>
      <c r="AG199" s="48">
        <f t="shared" si="69"/>
        <v>1.0852565158835528</v>
      </c>
    </row>
    <row r="200" spans="1:33" ht="14.5" x14ac:dyDescent="0.35">
      <c r="A200" s="19" t="s">
        <v>476</v>
      </c>
      <c r="B200" s="19" t="s">
        <v>477</v>
      </c>
      <c r="C200" s="52" t="s">
        <v>98</v>
      </c>
      <c r="D200" s="20">
        <v>6.6997200000000001</v>
      </c>
      <c r="E200" s="20">
        <v>0</v>
      </c>
      <c r="F200" s="20">
        <v>0</v>
      </c>
      <c r="G200" s="20">
        <v>0</v>
      </c>
      <c r="H200" s="20">
        <f t="shared" si="60"/>
        <v>6.6997200000000001</v>
      </c>
      <c r="I200" s="21">
        <f t="shared" si="61"/>
        <v>0</v>
      </c>
      <c r="J200" s="21">
        <f t="shared" si="62"/>
        <v>0</v>
      </c>
      <c r="K200" s="21">
        <f t="shared" si="63"/>
        <v>0</v>
      </c>
      <c r="L200" s="21">
        <f t="shared" si="64"/>
        <v>100</v>
      </c>
      <c r="M200" s="20">
        <v>0</v>
      </c>
      <c r="N200" s="20">
        <v>0.1028</v>
      </c>
      <c r="O200">
        <f t="shared" si="70"/>
        <v>0.1028</v>
      </c>
      <c r="P200" s="20">
        <v>8.9599999999999999E-2</v>
      </c>
      <c r="Q200">
        <f t="shared" si="71"/>
        <v>0.19240000000000002</v>
      </c>
      <c r="R200" s="18">
        <f t="shared" si="65"/>
        <v>0</v>
      </c>
      <c r="S200" s="18">
        <f t="shared" si="72"/>
        <v>1.5343924820738777</v>
      </c>
      <c r="T200" s="18">
        <f t="shared" si="73"/>
        <v>1.5343924820738777</v>
      </c>
      <c r="U200" s="18">
        <f t="shared" si="74"/>
        <v>1.3373693228970762</v>
      </c>
      <c r="V200" s="18">
        <f t="shared" si="75"/>
        <v>2.8717618049709541</v>
      </c>
      <c r="X200" s="39">
        <f t="shared" si="76"/>
        <v>100</v>
      </c>
      <c r="Z200" s="20">
        <v>0</v>
      </c>
      <c r="AA200" s="53">
        <f t="shared" si="66"/>
        <v>0</v>
      </c>
      <c r="AB200" s="20">
        <v>0</v>
      </c>
      <c r="AC200" s="53">
        <f t="shared" si="67"/>
        <v>0</v>
      </c>
      <c r="AD200" s="20">
        <v>0</v>
      </c>
      <c r="AE200" s="53">
        <f t="shared" si="68"/>
        <v>0</v>
      </c>
      <c r="AF200" s="20">
        <v>0</v>
      </c>
      <c r="AG200" s="48">
        <f t="shared" si="69"/>
        <v>0</v>
      </c>
    </row>
    <row r="201" spans="1:33" ht="14.5" x14ac:dyDescent="0.35">
      <c r="A201" s="19" t="s">
        <v>478</v>
      </c>
      <c r="B201" s="19" t="s">
        <v>479</v>
      </c>
      <c r="C201" s="52" t="s">
        <v>98</v>
      </c>
      <c r="D201" s="20">
        <v>7.5825899999999997</v>
      </c>
      <c r="E201" s="20">
        <v>0</v>
      </c>
      <c r="F201" s="20">
        <v>0</v>
      </c>
      <c r="G201" s="20">
        <v>0</v>
      </c>
      <c r="H201" s="20">
        <f t="shared" si="60"/>
        <v>7.5825899999999997</v>
      </c>
      <c r="I201" s="21">
        <f t="shared" si="61"/>
        <v>0</v>
      </c>
      <c r="J201" s="21">
        <f t="shared" si="62"/>
        <v>0</v>
      </c>
      <c r="K201" s="21">
        <f t="shared" si="63"/>
        <v>0</v>
      </c>
      <c r="L201" s="21">
        <f t="shared" si="64"/>
        <v>100</v>
      </c>
      <c r="M201" s="20">
        <v>0</v>
      </c>
      <c r="N201" s="20">
        <v>1.6E-2</v>
      </c>
      <c r="O201">
        <f t="shared" si="70"/>
        <v>1.6E-2</v>
      </c>
      <c r="P201" s="20">
        <v>0.17199999999999999</v>
      </c>
      <c r="Q201">
        <f t="shared" si="71"/>
        <v>0.188</v>
      </c>
      <c r="R201" s="18">
        <f t="shared" si="65"/>
        <v>0</v>
      </c>
      <c r="S201" s="18">
        <f t="shared" si="72"/>
        <v>0.21100969457665519</v>
      </c>
      <c r="T201" s="18">
        <f t="shared" si="73"/>
        <v>0.21100969457665519</v>
      </c>
      <c r="U201" s="18">
        <f t="shared" si="74"/>
        <v>2.2683542166990431</v>
      </c>
      <c r="V201" s="18">
        <f t="shared" si="75"/>
        <v>2.4793639112756987</v>
      </c>
      <c r="X201" s="39">
        <f t="shared" si="76"/>
        <v>100</v>
      </c>
      <c r="Z201" s="20">
        <v>0</v>
      </c>
      <c r="AA201" s="53">
        <f t="shared" si="66"/>
        <v>0</v>
      </c>
      <c r="AB201" s="20">
        <v>0</v>
      </c>
      <c r="AC201" s="53">
        <f t="shared" si="67"/>
        <v>0</v>
      </c>
      <c r="AD201" s="20">
        <v>0</v>
      </c>
      <c r="AE201" s="53">
        <f t="shared" si="68"/>
        <v>0</v>
      </c>
      <c r="AF201" s="20">
        <v>1.35578784325E-2</v>
      </c>
      <c r="AG201" s="48">
        <f t="shared" si="69"/>
        <v>0.17880273669682786</v>
      </c>
    </row>
    <row r="202" spans="1:33" ht="14.5" x14ac:dyDescent="0.35">
      <c r="A202" s="19" t="s">
        <v>480</v>
      </c>
      <c r="B202" s="19" t="s">
        <v>481</v>
      </c>
      <c r="C202" s="52" t="s">
        <v>98</v>
      </c>
      <c r="D202" s="20">
        <v>7.4241100000000004E-2</v>
      </c>
      <c r="E202" s="20">
        <v>0</v>
      </c>
      <c r="F202" s="20">
        <v>0</v>
      </c>
      <c r="G202" s="20">
        <v>0</v>
      </c>
      <c r="H202" s="20">
        <f t="shared" si="60"/>
        <v>7.4241100000000004E-2</v>
      </c>
      <c r="I202" s="21">
        <f t="shared" si="61"/>
        <v>0</v>
      </c>
      <c r="J202" s="21">
        <f t="shared" si="62"/>
        <v>0</v>
      </c>
      <c r="K202" s="21">
        <f t="shared" si="63"/>
        <v>0</v>
      </c>
      <c r="L202" s="21">
        <f t="shared" si="64"/>
        <v>100</v>
      </c>
      <c r="M202" s="20">
        <v>0</v>
      </c>
      <c r="N202" s="20">
        <v>0</v>
      </c>
      <c r="O202">
        <f t="shared" si="70"/>
        <v>0</v>
      </c>
      <c r="P202" s="20">
        <v>0</v>
      </c>
      <c r="Q202">
        <f t="shared" si="71"/>
        <v>0</v>
      </c>
      <c r="R202" s="18">
        <f t="shared" si="65"/>
        <v>0</v>
      </c>
      <c r="S202" s="18">
        <f t="shared" si="72"/>
        <v>0</v>
      </c>
      <c r="T202" s="18">
        <f t="shared" si="73"/>
        <v>0</v>
      </c>
      <c r="U202" s="18">
        <f t="shared" si="74"/>
        <v>0</v>
      </c>
      <c r="V202" s="18">
        <f t="shared" si="75"/>
        <v>0</v>
      </c>
      <c r="X202" s="39">
        <f t="shared" si="76"/>
        <v>100</v>
      </c>
      <c r="Z202" s="20">
        <v>0</v>
      </c>
      <c r="AA202" s="53">
        <f t="shared" si="66"/>
        <v>0</v>
      </c>
      <c r="AB202" s="20">
        <v>0</v>
      </c>
      <c r="AC202" s="53">
        <f t="shared" si="67"/>
        <v>0</v>
      </c>
      <c r="AD202" s="20">
        <v>0</v>
      </c>
      <c r="AE202" s="53">
        <f t="shared" si="68"/>
        <v>0</v>
      </c>
      <c r="AF202" s="20">
        <v>0</v>
      </c>
      <c r="AG202" s="48">
        <f t="shared" si="69"/>
        <v>0</v>
      </c>
    </row>
    <row r="203" spans="1:33" ht="14.5" x14ac:dyDescent="0.35">
      <c r="A203" s="19" t="s">
        <v>482</v>
      </c>
      <c r="B203" s="19" t="s">
        <v>483</v>
      </c>
      <c r="C203" s="52" t="s">
        <v>98</v>
      </c>
      <c r="D203" s="20">
        <v>0.38967400000000002</v>
      </c>
      <c r="E203" s="20">
        <v>0</v>
      </c>
      <c r="F203" s="20">
        <v>0</v>
      </c>
      <c r="G203" s="20">
        <v>0</v>
      </c>
      <c r="H203" s="20">
        <f t="shared" si="60"/>
        <v>0.38967400000000002</v>
      </c>
      <c r="I203" s="21">
        <f t="shared" si="61"/>
        <v>0</v>
      </c>
      <c r="J203" s="21">
        <f t="shared" si="62"/>
        <v>0</v>
      </c>
      <c r="K203" s="21">
        <f t="shared" si="63"/>
        <v>0</v>
      </c>
      <c r="L203" s="21">
        <f t="shared" si="64"/>
        <v>100</v>
      </c>
      <c r="M203" s="20">
        <v>0</v>
      </c>
      <c r="N203" s="20">
        <v>0</v>
      </c>
      <c r="O203">
        <f t="shared" si="70"/>
        <v>0</v>
      </c>
      <c r="P203" s="20">
        <v>2.9115653849999999E-2</v>
      </c>
      <c r="Q203">
        <f t="shared" si="71"/>
        <v>2.9115653849999999E-2</v>
      </c>
      <c r="R203" s="18">
        <f t="shared" si="65"/>
        <v>0</v>
      </c>
      <c r="S203" s="18">
        <f t="shared" si="72"/>
        <v>0</v>
      </c>
      <c r="T203" s="18">
        <f t="shared" si="73"/>
        <v>0</v>
      </c>
      <c r="U203" s="18">
        <f t="shared" si="74"/>
        <v>7.4717979259586214</v>
      </c>
      <c r="V203" s="18">
        <f t="shared" si="75"/>
        <v>7.4717979259586214</v>
      </c>
      <c r="X203" s="39">
        <f t="shared" si="76"/>
        <v>100</v>
      </c>
      <c r="Z203" s="20">
        <v>0</v>
      </c>
      <c r="AA203" s="53">
        <f t="shared" si="66"/>
        <v>0</v>
      </c>
      <c r="AB203" s="20">
        <v>0</v>
      </c>
      <c r="AC203" s="53">
        <f t="shared" si="67"/>
        <v>0</v>
      </c>
      <c r="AD203" s="20">
        <v>0</v>
      </c>
      <c r="AE203" s="53">
        <f t="shared" si="68"/>
        <v>0</v>
      </c>
      <c r="AF203" s="20">
        <v>0</v>
      </c>
      <c r="AG203" s="48">
        <f t="shared" si="69"/>
        <v>0</v>
      </c>
    </row>
    <row r="204" spans="1:33" ht="14.5" x14ac:dyDescent="0.35">
      <c r="A204" s="19" t="s">
        <v>484</v>
      </c>
      <c r="B204" s="19" t="s">
        <v>485</v>
      </c>
      <c r="C204" s="52" t="s">
        <v>98</v>
      </c>
      <c r="D204" s="20">
        <v>4.3653899999999997</v>
      </c>
      <c r="E204" s="20">
        <v>1.60432</v>
      </c>
      <c r="F204" s="20">
        <v>0.16844400000000001</v>
      </c>
      <c r="G204" s="20">
        <v>0.20155899999999999</v>
      </c>
      <c r="H204" s="20">
        <f t="shared" si="60"/>
        <v>2.3910669999999996</v>
      </c>
      <c r="I204" s="21">
        <f t="shared" si="61"/>
        <v>36.750897399774132</v>
      </c>
      <c r="J204" s="21">
        <f t="shared" si="62"/>
        <v>3.8586243153532678</v>
      </c>
      <c r="K204" s="21">
        <f t="shared" si="63"/>
        <v>4.6172048774565395</v>
      </c>
      <c r="L204" s="21">
        <f t="shared" si="64"/>
        <v>54.773273407416056</v>
      </c>
      <c r="M204" s="20">
        <v>3.5630263019799997E-2</v>
      </c>
      <c r="N204" s="20">
        <v>9.4220851844999995E-2</v>
      </c>
      <c r="O204">
        <f t="shared" si="70"/>
        <v>0.1298511148648</v>
      </c>
      <c r="P204" s="20">
        <v>0.15575823498300001</v>
      </c>
      <c r="Q204">
        <f t="shared" si="71"/>
        <v>0.28560934984780001</v>
      </c>
      <c r="R204" s="18">
        <f t="shared" si="65"/>
        <v>0.81619885095718836</v>
      </c>
      <c r="S204" s="18">
        <f t="shared" si="72"/>
        <v>2.1583604636699127</v>
      </c>
      <c r="T204" s="18">
        <f t="shared" si="73"/>
        <v>2.974559314627101</v>
      </c>
      <c r="U204" s="18">
        <f t="shared" si="74"/>
        <v>3.5680256513851005</v>
      </c>
      <c r="V204" s="18">
        <f t="shared" si="75"/>
        <v>6.5425849660122006</v>
      </c>
      <c r="X204" s="39">
        <f t="shared" si="76"/>
        <v>100</v>
      </c>
      <c r="Z204" s="20">
        <v>0</v>
      </c>
      <c r="AA204" s="53">
        <f t="shared" si="66"/>
        <v>0</v>
      </c>
      <c r="AB204" s="20">
        <v>0</v>
      </c>
      <c r="AC204" s="53">
        <f t="shared" si="67"/>
        <v>0</v>
      </c>
      <c r="AD204" s="20">
        <v>0</v>
      </c>
      <c r="AE204" s="53">
        <f t="shared" si="68"/>
        <v>0</v>
      </c>
      <c r="AF204" s="20">
        <v>0</v>
      </c>
      <c r="AG204" s="48">
        <f t="shared" si="69"/>
        <v>0</v>
      </c>
    </row>
    <row r="205" spans="1:33" ht="14.5" x14ac:dyDescent="0.35">
      <c r="A205" s="19" t="s">
        <v>486</v>
      </c>
      <c r="B205" s="19" t="s">
        <v>487</v>
      </c>
      <c r="C205" s="52" t="s">
        <v>98</v>
      </c>
      <c r="D205" s="20">
        <v>0.24040400000000001</v>
      </c>
      <c r="E205" s="20">
        <v>0</v>
      </c>
      <c r="F205" s="20">
        <v>0</v>
      </c>
      <c r="G205" s="20">
        <v>0</v>
      </c>
      <c r="H205" s="20">
        <f t="shared" si="60"/>
        <v>0.24040400000000001</v>
      </c>
      <c r="I205" s="21">
        <f t="shared" si="61"/>
        <v>0</v>
      </c>
      <c r="J205" s="21">
        <f t="shared" si="62"/>
        <v>0</v>
      </c>
      <c r="K205" s="21">
        <f t="shared" si="63"/>
        <v>0</v>
      </c>
      <c r="L205" s="21">
        <f t="shared" si="64"/>
        <v>100</v>
      </c>
      <c r="M205" s="20">
        <v>0</v>
      </c>
      <c r="N205" s="20">
        <v>0</v>
      </c>
      <c r="O205">
        <f t="shared" si="70"/>
        <v>0</v>
      </c>
      <c r="P205" s="20">
        <v>5.7191976604000004E-4</v>
      </c>
      <c r="Q205">
        <f t="shared" si="71"/>
        <v>5.7191976604000004E-4</v>
      </c>
      <c r="R205" s="18">
        <f t="shared" si="65"/>
        <v>0</v>
      </c>
      <c r="S205" s="18">
        <f t="shared" si="72"/>
        <v>0</v>
      </c>
      <c r="T205" s="18">
        <f t="shared" si="73"/>
        <v>0</v>
      </c>
      <c r="U205" s="18">
        <f t="shared" si="74"/>
        <v>0.23789943846192241</v>
      </c>
      <c r="V205" s="18">
        <f t="shared" si="75"/>
        <v>0.23789943846192241</v>
      </c>
      <c r="X205" s="39">
        <f t="shared" si="76"/>
        <v>100</v>
      </c>
      <c r="Z205" s="20">
        <v>0</v>
      </c>
      <c r="AA205" s="53">
        <f t="shared" si="66"/>
        <v>0</v>
      </c>
      <c r="AB205" s="20">
        <v>0</v>
      </c>
      <c r="AC205" s="53">
        <f t="shared" si="67"/>
        <v>0</v>
      </c>
      <c r="AD205" s="20">
        <v>0</v>
      </c>
      <c r="AE205" s="53">
        <f t="shared" si="68"/>
        <v>0</v>
      </c>
      <c r="AF205" s="20">
        <v>0</v>
      </c>
      <c r="AG205" s="48">
        <f t="shared" si="69"/>
        <v>0</v>
      </c>
    </row>
    <row r="206" spans="1:33" ht="14.5" x14ac:dyDescent="0.35">
      <c r="A206" s="19" t="s">
        <v>488</v>
      </c>
      <c r="B206" s="19" t="s">
        <v>489</v>
      </c>
      <c r="C206" s="52" t="s">
        <v>98</v>
      </c>
      <c r="D206" s="20">
        <v>7.8650200000000003</v>
      </c>
      <c r="E206" s="20">
        <v>0</v>
      </c>
      <c r="F206" s="20">
        <v>0</v>
      </c>
      <c r="G206" s="20">
        <v>0</v>
      </c>
      <c r="H206" s="20">
        <f t="shared" si="60"/>
        <v>7.8650200000000003</v>
      </c>
      <c r="I206" s="21">
        <f t="shared" si="61"/>
        <v>0</v>
      </c>
      <c r="J206" s="21">
        <f t="shared" si="62"/>
        <v>0</v>
      </c>
      <c r="K206" s="21">
        <f t="shared" si="63"/>
        <v>0</v>
      </c>
      <c r="L206" s="21">
        <f t="shared" si="64"/>
        <v>100</v>
      </c>
      <c r="M206" s="20">
        <v>0</v>
      </c>
      <c r="N206" s="20">
        <v>5.1907595955100003E-5</v>
      </c>
      <c r="O206">
        <f t="shared" si="70"/>
        <v>5.1907595955100003E-5</v>
      </c>
      <c r="P206" s="20">
        <v>4.0520029102300001E-4</v>
      </c>
      <c r="Q206">
        <f t="shared" si="71"/>
        <v>4.5710788697810002E-4</v>
      </c>
      <c r="R206" s="18">
        <f t="shared" si="65"/>
        <v>0</v>
      </c>
      <c r="S206" s="18">
        <f t="shared" si="72"/>
        <v>6.599804699174319E-4</v>
      </c>
      <c r="T206" s="18">
        <f t="shared" si="73"/>
        <v>6.599804699174319E-4</v>
      </c>
      <c r="U206" s="18">
        <f t="shared" si="74"/>
        <v>5.1519295694480117E-3</v>
      </c>
      <c r="V206" s="18">
        <f t="shared" si="75"/>
        <v>5.8119100393654432E-3</v>
      </c>
      <c r="X206" s="39">
        <f t="shared" si="76"/>
        <v>100</v>
      </c>
      <c r="Z206" s="20">
        <v>0</v>
      </c>
      <c r="AA206" s="53">
        <f t="shared" si="66"/>
        <v>0</v>
      </c>
      <c r="AB206" s="20">
        <v>0</v>
      </c>
      <c r="AC206" s="53">
        <f t="shared" si="67"/>
        <v>0</v>
      </c>
      <c r="AD206" s="20">
        <v>0</v>
      </c>
      <c r="AE206" s="53">
        <f t="shared" si="68"/>
        <v>0</v>
      </c>
      <c r="AF206" s="20">
        <v>0</v>
      </c>
      <c r="AG206" s="48">
        <f t="shared" si="69"/>
        <v>0</v>
      </c>
    </row>
    <row r="207" spans="1:33" ht="14.5" x14ac:dyDescent="0.35">
      <c r="A207" s="19" t="s">
        <v>490</v>
      </c>
      <c r="B207" s="19" t="s">
        <v>491</v>
      </c>
      <c r="C207" s="52" t="s">
        <v>98</v>
      </c>
      <c r="D207" s="20">
        <v>1.1308199999999999</v>
      </c>
      <c r="E207" s="20">
        <v>0</v>
      </c>
      <c r="F207" s="20">
        <v>0</v>
      </c>
      <c r="G207" s="20">
        <v>0</v>
      </c>
      <c r="H207" s="20">
        <f t="shared" si="60"/>
        <v>1.1308199999999999</v>
      </c>
      <c r="I207" s="21">
        <f t="shared" si="61"/>
        <v>0</v>
      </c>
      <c r="J207" s="21">
        <f t="shared" si="62"/>
        <v>0</v>
      </c>
      <c r="K207" s="21">
        <f t="shared" si="63"/>
        <v>0</v>
      </c>
      <c r="L207" s="21">
        <f t="shared" si="64"/>
        <v>100</v>
      </c>
      <c r="M207" s="20">
        <v>0</v>
      </c>
      <c r="N207" s="20">
        <v>0</v>
      </c>
      <c r="O207">
        <f t="shared" si="70"/>
        <v>0</v>
      </c>
      <c r="P207" s="20">
        <v>0</v>
      </c>
      <c r="Q207">
        <f t="shared" si="71"/>
        <v>0</v>
      </c>
      <c r="R207" s="18">
        <f t="shared" si="65"/>
        <v>0</v>
      </c>
      <c r="S207" s="18">
        <f t="shared" si="72"/>
        <v>0</v>
      </c>
      <c r="T207" s="18">
        <f t="shared" si="73"/>
        <v>0</v>
      </c>
      <c r="U207" s="18">
        <f t="shared" si="74"/>
        <v>0</v>
      </c>
      <c r="V207" s="18">
        <f t="shared" si="75"/>
        <v>0</v>
      </c>
      <c r="X207" s="39">
        <f t="shared" si="76"/>
        <v>100</v>
      </c>
      <c r="Z207" s="20">
        <v>0</v>
      </c>
      <c r="AA207" s="53">
        <f t="shared" si="66"/>
        <v>0</v>
      </c>
      <c r="AB207" s="20">
        <v>0</v>
      </c>
      <c r="AC207" s="53">
        <f t="shared" si="67"/>
        <v>0</v>
      </c>
      <c r="AD207" s="20">
        <v>0</v>
      </c>
      <c r="AE207" s="53">
        <f t="shared" si="68"/>
        <v>0</v>
      </c>
      <c r="AF207" s="20">
        <v>0</v>
      </c>
      <c r="AG207" s="48">
        <f t="shared" si="69"/>
        <v>0</v>
      </c>
    </row>
    <row r="208" spans="1:33" ht="14.5" x14ac:dyDescent="0.35">
      <c r="A208" s="19" t="s">
        <v>70</v>
      </c>
      <c r="B208" s="19" t="s">
        <v>492</v>
      </c>
      <c r="C208" s="52" t="s">
        <v>98</v>
      </c>
      <c r="D208" s="20">
        <v>0.65358400000000005</v>
      </c>
      <c r="E208" s="20">
        <v>0</v>
      </c>
      <c r="F208" s="20">
        <v>0</v>
      </c>
      <c r="G208" s="20">
        <v>0</v>
      </c>
      <c r="H208" s="20">
        <f t="shared" si="60"/>
        <v>0.65358400000000005</v>
      </c>
      <c r="I208" s="21">
        <f t="shared" si="61"/>
        <v>0</v>
      </c>
      <c r="J208" s="21">
        <f t="shared" si="62"/>
        <v>0</v>
      </c>
      <c r="K208" s="21">
        <f t="shared" si="63"/>
        <v>0</v>
      </c>
      <c r="L208" s="21">
        <f t="shared" si="64"/>
        <v>100</v>
      </c>
      <c r="M208" s="20">
        <v>2.5188610720799998E-3</v>
      </c>
      <c r="N208" s="20">
        <v>1.12E-2</v>
      </c>
      <c r="O208">
        <f t="shared" si="70"/>
        <v>1.3718861072080001E-2</v>
      </c>
      <c r="P208" s="20">
        <v>0.14388946945200001</v>
      </c>
      <c r="Q208">
        <f t="shared" si="71"/>
        <v>0.15760833052408002</v>
      </c>
      <c r="R208" s="18">
        <f t="shared" si="65"/>
        <v>0.38539209528997032</v>
      </c>
      <c r="S208" s="18">
        <f t="shared" si="72"/>
        <v>1.7136282405934049</v>
      </c>
      <c r="T208" s="18">
        <f t="shared" si="73"/>
        <v>2.0990203358833752</v>
      </c>
      <c r="U208" s="18">
        <f t="shared" si="74"/>
        <v>22.015451640799043</v>
      </c>
      <c r="V208" s="18">
        <f t="shared" si="75"/>
        <v>24.114471976682417</v>
      </c>
      <c r="X208" s="39">
        <f t="shared" si="76"/>
        <v>100</v>
      </c>
      <c r="Z208" s="20">
        <v>0</v>
      </c>
      <c r="AA208" s="53">
        <f t="shared" si="66"/>
        <v>0</v>
      </c>
      <c r="AB208" s="20">
        <v>0</v>
      </c>
      <c r="AC208" s="53">
        <f t="shared" si="67"/>
        <v>0</v>
      </c>
      <c r="AD208" s="20">
        <v>0</v>
      </c>
      <c r="AE208" s="53">
        <f t="shared" si="68"/>
        <v>0</v>
      </c>
      <c r="AF208" s="20">
        <v>0</v>
      </c>
      <c r="AG208" s="48">
        <f t="shared" si="69"/>
        <v>0</v>
      </c>
    </row>
    <row r="209" spans="1:33" ht="14.5" x14ac:dyDescent="0.35">
      <c r="A209" s="19" t="s">
        <v>493</v>
      </c>
      <c r="B209" s="19" t="s">
        <v>494</v>
      </c>
      <c r="C209" s="52" t="s">
        <v>98</v>
      </c>
      <c r="D209" s="20">
        <v>3.8839199999999998</v>
      </c>
      <c r="E209" s="20">
        <v>0</v>
      </c>
      <c r="F209" s="20">
        <v>0</v>
      </c>
      <c r="G209" s="20">
        <v>0</v>
      </c>
      <c r="H209" s="20">
        <f t="shared" si="60"/>
        <v>3.8839199999999998</v>
      </c>
      <c r="I209" s="21">
        <f t="shared" si="61"/>
        <v>0</v>
      </c>
      <c r="J209" s="21">
        <f t="shared" si="62"/>
        <v>0</v>
      </c>
      <c r="K209" s="21">
        <f t="shared" si="63"/>
        <v>0</v>
      </c>
      <c r="L209" s="21">
        <f t="shared" si="64"/>
        <v>100</v>
      </c>
      <c r="M209" s="20">
        <v>0</v>
      </c>
      <c r="N209" s="20">
        <v>0</v>
      </c>
      <c r="O209">
        <f t="shared" si="70"/>
        <v>0</v>
      </c>
      <c r="P209" s="20">
        <v>4.8006871823900003E-3</v>
      </c>
      <c r="Q209">
        <f t="shared" si="71"/>
        <v>4.8006871823900003E-3</v>
      </c>
      <c r="R209" s="18">
        <f t="shared" si="65"/>
        <v>0</v>
      </c>
      <c r="S209" s="18">
        <f t="shared" si="72"/>
        <v>0</v>
      </c>
      <c r="T209" s="18">
        <f t="shared" si="73"/>
        <v>0</v>
      </c>
      <c r="U209" s="18">
        <f t="shared" si="74"/>
        <v>0.12360417265005459</v>
      </c>
      <c r="V209" s="18">
        <f t="shared" si="75"/>
        <v>0.12360417265005459</v>
      </c>
      <c r="X209" s="39">
        <f t="shared" si="76"/>
        <v>100</v>
      </c>
      <c r="Z209" s="20">
        <v>0</v>
      </c>
      <c r="AA209" s="53">
        <f t="shared" si="66"/>
        <v>0</v>
      </c>
      <c r="AB209" s="20">
        <v>0</v>
      </c>
      <c r="AC209" s="53">
        <f t="shared" si="67"/>
        <v>0</v>
      </c>
      <c r="AD209" s="20">
        <v>0</v>
      </c>
      <c r="AE209" s="53">
        <f t="shared" si="68"/>
        <v>0</v>
      </c>
      <c r="AF209" s="20">
        <v>0</v>
      </c>
      <c r="AG209" s="48">
        <f t="shared" si="69"/>
        <v>0</v>
      </c>
    </row>
    <row r="210" spans="1:33" ht="14.5" x14ac:dyDescent="0.35">
      <c r="A210" s="19" t="s">
        <v>495</v>
      </c>
      <c r="B210" s="19" t="s">
        <v>494</v>
      </c>
      <c r="C210" s="52" t="s">
        <v>98</v>
      </c>
      <c r="D210" s="20">
        <v>0.86164200000000002</v>
      </c>
      <c r="E210" s="20">
        <v>0</v>
      </c>
      <c r="F210" s="20">
        <v>0</v>
      </c>
      <c r="G210" s="20">
        <v>0</v>
      </c>
      <c r="H210" s="20">
        <f t="shared" si="60"/>
        <v>0.86164200000000002</v>
      </c>
      <c r="I210" s="21">
        <f t="shared" si="61"/>
        <v>0</v>
      </c>
      <c r="J210" s="21">
        <f t="shared" si="62"/>
        <v>0</v>
      </c>
      <c r="K210" s="21">
        <f t="shared" si="63"/>
        <v>0</v>
      </c>
      <c r="L210" s="21">
        <f t="shared" si="64"/>
        <v>100</v>
      </c>
      <c r="M210" s="20">
        <v>0</v>
      </c>
      <c r="N210" s="20">
        <v>0</v>
      </c>
      <c r="O210">
        <f t="shared" si="70"/>
        <v>0</v>
      </c>
      <c r="P210" s="20">
        <v>0</v>
      </c>
      <c r="Q210">
        <f t="shared" si="71"/>
        <v>0</v>
      </c>
      <c r="R210" s="18">
        <f t="shared" si="65"/>
        <v>0</v>
      </c>
      <c r="S210" s="18">
        <f t="shared" si="72"/>
        <v>0</v>
      </c>
      <c r="T210" s="18">
        <f t="shared" si="73"/>
        <v>0</v>
      </c>
      <c r="U210" s="18">
        <f t="shared" si="74"/>
        <v>0</v>
      </c>
      <c r="V210" s="18">
        <f t="shared" si="75"/>
        <v>0</v>
      </c>
      <c r="X210" s="39">
        <f t="shared" si="76"/>
        <v>100</v>
      </c>
      <c r="Z210" s="20">
        <v>0</v>
      </c>
      <c r="AA210" s="53">
        <f t="shared" si="66"/>
        <v>0</v>
      </c>
      <c r="AB210" s="20">
        <v>0</v>
      </c>
      <c r="AC210" s="53">
        <f t="shared" si="67"/>
        <v>0</v>
      </c>
      <c r="AD210" s="20">
        <v>0</v>
      </c>
      <c r="AE210" s="53">
        <f t="shared" si="68"/>
        <v>0</v>
      </c>
      <c r="AF210" s="20">
        <v>0</v>
      </c>
      <c r="AG210" s="48">
        <f t="shared" si="69"/>
        <v>0</v>
      </c>
    </row>
    <row r="211" spans="1:33" ht="14.5" x14ac:dyDescent="0.35">
      <c r="A211" s="19" t="s">
        <v>496</v>
      </c>
      <c r="B211" s="19" t="s">
        <v>497</v>
      </c>
      <c r="C211" s="52" t="s">
        <v>98</v>
      </c>
      <c r="D211" s="20">
        <v>3.9517499999999997E-2</v>
      </c>
      <c r="E211" s="20">
        <v>0</v>
      </c>
      <c r="F211" s="20">
        <v>0</v>
      </c>
      <c r="G211" s="20">
        <v>0</v>
      </c>
      <c r="H211" s="20">
        <f t="shared" si="60"/>
        <v>3.9517499999999997E-2</v>
      </c>
      <c r="I211" s="21">
        <f t="shared" si="61"/>
        <v>0</v>
      </c>
      <c r="J211" s="21">
        <f t="shared" si="62"/>
        <v>0</v>
      </c>
      <c r="K211" s="21">
        <f t="shared" si="63"/>
        <v>0</v>
      </c>
      <c r="L211" s="21">
        <f t="shared" si="64"/>
        <v>100</v>
      </c>
      <c r="M211" s="20">
        <v>0</v>
      </c>
      <c r="N211" s="20">
        <v>0</v>
      </c>
      <c r="O211">
        <f t="shared" si="70"/>
        <v>0</v>
      </c>
      <c r="P211" s="20">
        <v>0</v>
      </c>
      <c r="Q211">
        <f t="shared" si="71"/>
        <v>0</v>
      </c>
      <c r="R211" s="18">
        <f t="shared" si="65"/>
        <v>0</v>
      </c>
      <c r="S211" s="18">
        <f t="shared" si="72"/>
        <v>0</v>
      </c>
      <c r="T211" s="18">
        <f t="shared" si="73"/>
        <v>0</v>
      </c>
      <c r="U211" s="18">
        <f t="shared" si="74"/>
        <v>0</v>
      </c>
      <c r="V211" s="18">
        <f t="shared" si="75"/>
        <v>0</v>
      </c>
      <c r="X211" s="39">
        <f t="shared" si="76"/>
        <v>100</v>
      </c>
      <c r="Z211" s="20">
        <v>0</v>
      </c>
      <c r="AA211" s="53">
        <f t="shared" si="66"/>
        <v>0</v>
      </c>
      <c r="AB211" s="20">
        <v>0</v>
      </c>
      <c r="AC211" s="53">
        <f t="shared" si="67"/>
        <v>0</v>
      </c>
      <c r="AD211" s="20">
        <v>0</v>
      </c>
      <c r="AE211" s="53">
        <f t="shared" si="68"/>
        <v>0</v>
      </c>
      <c r="AF211" s="20">
        <v>0</v>
      </c>
      <c r="AG211" s="48">
        <f t="shared" si="69"/>
        <v>0</v>
      </c>
    </row>
    <row r="212" spans="1:33" ht="14.5" x14ac:dyDescent="0.35">
      <c r="A212" s="19" t="s">
        <v>498</v>
      </c>
      <c r="B212" s="19" t="s">
        <v>499</v>
      </c>
      <c r="C212" s="52" t="s">
        <v>98</v>
      </c>
      <c r="D212" s="20">
        <v>9.3206700000000003E-2</v>
      </c>
      <c r="E212" s="20">
        <v>0</v>
      </c>
      <c r="F212" s="20">
        <v>0</v>
      </c>
      <c r="G212" s="20">
        <v>0</v>
      </c>
      <c r="H212" s="20">
        <f t="shared" si="60"/>
        <v>9.3206700000000003E-2</v>
      </c>
      <c r="I212" s="21">
        <f t="shared" si="61"/>
        <v>0</v>
      </c>
      <c r="J212" s="21">
        <f t="shared" si="62"/>
        <v>0</v>
      </c>
      <c r="K212" s="21">
        <f t="shared" si="63"/>
        <v>0</v>
      </c>
      <c r="L212" s="21">
        <f t="shared" si="64"/>
        <v>100</v>
      </c>
      <c r="M212" s="20">
        <v>0</v>
      </c>
      <c r="N212" s="20">
        <v>0</v>
      </c>
      <c r="O212">
        <f t="shared" si="70"/>
        <v>0</v>
      </c>
      <c r="P212" s="20">
        <v>4.9557299976700004E-7</v>
      </c>
      <c r="Q212">
        <f t="shared" si="71"/>
        <v>4.9557299976700004E-7</v>
      </c>
      <c r="R212" s="18">
        <f t="shared" si="65"/>
        <v>0</v>
      </c>
      <c r="S212" s="18">
        <f t="shared" si="72"/>
        <v>0</v>
      </c>
      <c r="T212" s="18">
        <f t="shared" si="73"/>
        <v>0</v>
      </c>
      <c r="U212" s="18">
        <f t="shared" si="74"/>
        <v>5.3169246391836635E-4</v>
      </c>
      <c r="V212" s="18">
        <f t="shared" si="75"/>
        <v>5.3169246391836635E-4</v>
      </c>
      <c r="X212" s="39">
        <f t="shared" si="76"/>
        <v>100</v>
      </c>
      <c r="Z212" s="20">
        <v>0</v>
      </c>
      <c r="AA212" s="53">
        <f t="shared" si="66"/>
        <v>0</v>
      </c>
      <c r="AB212" s="20">
        <v>0</v>
      </c>
      <c r="AC212" s="53">
        <f t="shared" si="67"/>
        <v>0</v>
      </c>
      <c r="AD212" s="20">
        <v>0</v>
      </c>
      <c r="AE212" s="53">
        <f t="shared" si="68"/>
        <v>0</v>
      </c>
      <c r="AF212" s="20">
        <v>0</v>
      </c>
      <c r="AG212" s="48">
        <f t="shared" si="69"/>
        <v>0</v>
      </c>
    </row>
    <row r="213" spans="1:33" ht="14.5" x14ac:dyDescent="0.35">
      <c r="A213" s="19" t="s">
        <v>500</v>
      </c>
      <c r="B213" s="19" t="s">
        <v>501</v>
      </c>
      <c r="C213" s="52" t="s">
        <v>98</v>
      </c>
      <c r="D213" s="20">
        <v>0.37845499999999999</v>
      </c>
      <c r="E213" s="20">
        <v>0</v>
      </c>
      <c r="F213" s="20">
        <v>0</v>
      </c>
      <c r="G213" s="20">
        <v>0</v>
      </c>
      <c r="H213" s="20">
        <f t="shared" si="60"/>
        <v>0.37845499999999999</v>
      </c>
      <c r="I213" s="21">
        <f t="shared" si="61"/>
        <v>0</v>
      </c>
      <c r="J213" s="21">
        <f t="shared" si="62"/>
        <v>0</v>
      </c>
      <c r="K213" s="21">
        <f t="shared" si="63"/>
        <v>0</v>
      </c>
      <c r="L213" s="21">
        <f t="shared" si="64"/>
        <v>100</v>
      </c>
      <c r="M213" s="20">
        <v>0</v>
      </c>
      <c r="N213" s="20">
        <v>2.0924815170800001E-3</v>
      </c>
      <c r="O213">
        <f t="shared" si="70"/>
        <v>2.0924815170800001E-3</v>
      </c>
      <c r="P213" s="20">
        <v>3.8359386800999999E-3</v>
      </c>
      <c r="Q213">
        <f t="shared" si="71"/>
        <v>5.92842019718E-3</v>
      </c>
      <c r="R213" s="18">
        <f t="shared" si="65"/>
        <v>0</v>
      </c>
      <c r="S213" s="18">
        <f t="shared" si="72"/>
        <v>0.55290100991663482</v>
      </c>
      <c r="T213" s="18">
        <f t="shared" si="73"/>
        <v>0.55290100991663482</v>
      </c>
      <c r="U213" s="18">
        <f t="shared" si="74"/>
        <v>1.0135785443711935</v>
      </c>
      <c r="V213" s="18">
        <f t="shared" si="75"/>
        <v>1.5664795542878283</v>
      </c>
      <c r="X213" s="39">
        <f t="shared" si="76"/>
        <v>100</v>
      </c>
      <c r="Z213" s="20">
        <v>0</v>
      </c>
      <c r="AA213" s="53">
        <f t="shared" si="66"/>
        <v>0</v>
      </c>
      <c r="AB213" s="20">
        <v>0</v>
      </c>
      <c r="AC213" s="53">
        <f t="shared" si="67"/>
        <v>0</v>
      </c>
      <c r="AD213" s="20">
        <v>0</v>
      </c>
      <c r="AE213" s="53">
        <f t="shared" si="68"/>
        <v>0</v>
      </c>
      <c r="AF213" s="20">
        <v>0</v>
      </c>
      <c r="AG213" s="48">
        <f t="shared" si="69"/>
        <v>0</v>
      </c>
    </row>
    <row r="214" spans="1:33" ht="14.5" x14ac:dyDescent="0.35">
      <c r="A214" s="19" t="s">
        <v>502</v>
      </c>
      <c r="B214" s="19" t="s">
        <v>503</v>
      </c>
      <c r="C214" s="52" t="s">
        <v>98</v>
      </c>
      <c r="D214" s="20">
        <v>0.106998</v>
      </c>
      <c r="E214" s="20">
        <v>0</v>
      </c>
      <c r="F214" s="20">
        <v>0</v>
      </c>
      <c r="G214" s="20">
        <v>0</v>
      </c>
      <c r="H214" s="20">
        <f t="shared" si="60"/>
        <v>0.106998</v>
      </c>
      <c r="I214" s="21">
        <f t="shared" si="61"/>
        <v>0</v>
      </c>
      <c r="J214" s="21">
        <f t="shared" si="62"/>
        <v>0</v>
      </c>
      <c r="K214" s="21">
        <f t="shared" si="63"/>
        <v>0</v>
      </c>
      <c r="L214" s="21">
        <f t="shared" si="64"/>
        <v>100</v>
      </c>
      <c r="M214" s="20">
        <v>0</v>
      </c>
      <c r="N214" s="20">
        <v>0</v>
      </c>
      <c r="O214">
        <f t="shared" si="70"/>
        <v>0</v>
      </c>
      <c r="P214" s="20">
        <v>0</v>
      </c>
      <c r="Q214">
        <f t="shared" si="71"/>
        <v>0</v>
      </c>
      <c r="R214" s="18">
        <f t="shared" si="65"/>
        <v>0</v>
      </c>
      <c r="S214" s="18">
        <f t="shared" si="72"/>
        <v>0</v>
      </c>
      <c r="T214" s="18">
        <f t="shared" si="73"/>
        <v>0</v>
      </c>
      <c r="U214" s="18">
        <f t="shared" si="74"/>
        <v>0</v>
      </c>
      <c r="V214" s="18">
        <f t="shared" si="75"/>
        <v>0</v>
      </c>
      <c r="X214" s="39">
        <f t="shared" si="76"/>
        <v>100</v>
      </c>
      <c r="Z214" s="20">
        <v>0</v>
      </c>
      <c r="AA214" s="53">
        <f t="shared" si="66"/>
        <v>0</v>
      </c>
      <c r="AB214" s="20">
        <v>0</v>
      </c>
      <c r="AC214" s="53">
        <f t="shared" si="67"/>
        <v>0</v>
      </c>
      <c r="AD214" s="20">
        <v>0</v>
      </c>
      <c r="AE214" s="53">
        <f t="shared" si="68"/>
        <v>0</v>
      </c>
      <c r="AF214" s="20">
        <v>0</v>
      </c>
      <c r="AG214" s="48">
        <f t="shared" si="69"/>
        <v>0</v>
      </c>
    </row>
    <row r="215" spans="1:33" ht="14.5" x14ac:dyDescent="0.35">
      <c r="A215" s="19" t="s">
        <v>504</v>
      </c>
      <c r="B215" s="19" t="s">
        <v>505</v>
      </c>
      <c r="C215" s="52" t="s">
        <v>98</v>
      </c>
      <c r="D215" s="20">
        <v>1.2561899999999999</v>
      </c>
      <c r="E215" s="20">
        <v>0</v>
      </c>
      <c r="F215" s="20">
        <v>0</v>
      </c>
      <c r="G215" s="20">
        <v>0</v>
      </c>
      <c r="H215" s="20">
        <f t="shared" si="60"/>
        <v>1.2561899999999999</v>
      </c>
      <c r="I215" s="21">
        <f t="shared" si="61"/>
        <v>0</v>
      </c>
      <c r="J215" s="21">
        <f t="shared" si="62"/>
        <v>0</v>
      </c>
      <c r="K215" s="21">
        <f t="shared" si="63"/>
        <v>0</v>
      </c>
      <c r="L215" s="21">
        <f t="shared" si="64"/>
        <v>100</v>
      </c>
      <c r="M215" s="20">
        <v>0</v>
      </c>
      <c r="N215" s="20">
        <v>0</v>
      </c>
      <c r="O215">
        <f t="shared" si="70"/>
        <v>0</v>
      </c>
      <c r="P215" s="20">
        <v>1.40441264632E-2</v>
      </c>
      <c r="Q215">
        <f t="shared" si="71"/>
        <v>1.40441264632E-2</v>
      </c>
      <c r="R215" s="18">
        <f t="shared" si="65"/>
        <v>0</v>
      </c>
      <c r="S215" s="18">
        <f t="shared" si="72"/>
        <v>0</v>
      </c>
      <c r="T215" s="18">
        <f t="shared" si="73"/>
        <v>0</v>
      </c>
      <c r="U215" s="18">
        <f t="shared" si="74"/>
        <v>1.1179938117004593</v>
      </c>
      <c r="V215" s="18">
        <f t="shared" si="75"/>
        <v>1.1179938117004593</v>
      </c>
      <c r="X215" s="39">
        <f t="shared" si="76"/>
        <v>100</v>
      </c>
      <c r="Z215" s="20">
        <v>0</v>
      </c>
      <c r="AA215" s="53">
        <f t="shared" si="66"/>
        <v>0</v>
      </c>
      <c r="AB215" s="20">
        <v>0</v>
      </c>
      <c r="AC215" s="53">
        <f t="shared" si="67"/>
        <v>0</v>
      </c>
      <c r="AD215" s="20">
        <v>0</v>
      </c>
      <c r="AE215" s="53">
        <f t="shared" si="68"/>
        <v>0</v>
      </c>
      <c r="AF215" s="20">
        <v>0</v>
      </c>
      <c r="AG215" s="48">
        <f t="shared" si="69"/>
        <v>0</v>
      </c>
    </row>
    <row r="216" spans="1:33" ht="14.5" x14ac:dyDescent="0.35">
      <c r="A216" s="19" t="s">
        <v>506</v>
      </c>
      <c r="B216" s="19" t="s">
        <v>507</v>
      </c>
      <c r="C216" s="52" t="s">
        <v>98</v>
      </c>
      <c r="D216" s="20">
        <v>1.4758500000000001</v>
      </c>
      <c r="E216" s="20">
        <v>0</v>
      </c>
      <c r="F216" s="20">
        <v>0</v>
      </c>
      <c r="G216" s="20">
        <v>0</v>
      </c>
      <c r="H216" s="20">
        <f t="shared" si="60"/>
        <v>1.4758500000000001</v>
      </c>
      <c r="I216" s="21">
        <f t="shared" si="61"/>
        <v>0</v>
      </c>
      <c r="J216" s="21">
        <f t="shared" si="62"/>
        <v>0</v>
      </c>
      <c r="K216" s="21">
        <f t="shared" si="63"/>
        <v>0</v>
      </c>
      <c r="L216" s="21">
        <f t="shared" si="64"/>
        <v>100</v>
      </c>
      <c r="M216" s="20">
        <v>0</v>
      </c>
      <c r="N216" s="20">
        <v>0</v>
      </c>
      <c r="O216">
        <f t="shared" si="70"/>
        <v>0</v>
      </c>
      <c r="P216" s="20">
        <v>1.8774856207899999E-4</v>
      </c>
      <c r="Q216">
        <f t="shared" si="71"/>
        <v>1.8774856207899999E-4</v>
      </c>
      <c r="R216" s="18">
        <f t="shared" si="65"/>
        <v>0</v>
      </c>
      <c r="S216" s="18">
        <f t="shared" si="72"/>
        <v>0</v>
      </c>
      <c r="T216" s="18">
        <f t="shared" si="73"/>
        <v>0</v>
      </c>
      <c r="U216" s="18">
        <f t="shared" si="74"/>
        <v>1.2721385105464646E-2</v>
      </c>
      <c r="V216" s="18">
        <f t="shared" si="75"/>
        <v>1.2721385105464646E-2</v>
      </c>
      <c r="X216" s="39">
        <f t="shared" si="76"/>
        <v>100</v>
      </c>
      <c r="Z216" s="20">
        <v>0</v>
      </c>
      <c r="AA216" s="53">
        <f t="shared" si="66"/>
        <v>0</v>
      </c>
      <c r="AB216" s="20">
        <v>0</v>
      </c>
      <c r="AC216" s="53">
        <f t="shared" si="67"/>
        <v>0</v>
      </c>
      <c r="AD216" s="20">
        <v>0</v>
      </c>
      <c r="AE216" s="53">
        <f t="shared" si="68"/>
        <v>0</v>
      </c>
      <c r="AF216" s="20">
        <v>0</v>
      </c>
      <c r="AG216" s="48">
        <f t="shared" si="69"/>
        <v>0</v>
      </c>
    </row>
    <row r="217" spans="1:33" ht="14.5" x14ac:dyDescent="0.35">
      <c r="A217" s="19" t="s">
        <v>508</v>
      </c>
      <c r="B217" s="19" t="s">
        <v>509</v>
      </c>
      <c r="C217" s="52" t="s">
        <v>98</v>
      </c>
      <c r="D217" s="20">
        <v>1.04714</v>
      </c>
      <c r="E217" s="20">
        <v>0</v>
      </c>
      <c r="F217" s="20">
        <v>0</v>
      </c>
      <c r="G217" s="20">
        <v>0</v>
      </c>
      <c r="H217" s="20">
        <f t="shared" si="60"/>
        <v>1.04714</v>
      </c>
      <c r="I217" s="21">
        <f t="shared" si="61"/>
        <v>0</v>
      </c>
      <c r="J217" s="21">
        <f t="shared" si="62"/>
        <v>0</v>
      </c>
      <c r="K217" s="21">
        <f t="shared" si="63"/>
        <v>0</v>
      </c>
      <c r="L217" s="21">
        <f t="shared" si="64"/>
        <v>100</v>
      </c>
      <c r="M217" s="20">
        <v>0</v>
      </c>
      <c r="N217" s="20">
        <v>0</v>
      </c>
      <c r="O217">
        <f t="shared" si="70"/>
        <v>0</v>
      </c>
      <c r="P217" s="20">
        <v>0</v>
      </c>
      <c r="Q217">
        <f t="shared" si="71"/>
        <v>0</v>
      </c>
      <c r="R217" s="18">
        <f t="shared" si="65"/>
        <v>0</v>
      </c>
      <c r="S217" s="18">
        <f t="shared" si="72"/>
        <v>0</v>
      </c>
      <c r="T217" s="18">
        <f t="shared" si="73"/>
        <v>0</v>
      </c>
      <c r="U217" s="18">
        <f t="shared" si="74"/>
        <v>0</v>
      </c>
      <c r="V217" s="18">
        <f t="shared" si="75"/>
        <v>0</v>
      </c>
      <c r="X217" s="39">
        <f t="shared" si="76"/>
        <v>100</v>
      </c>
      <c r="Z217" s="20">
        <v>0</v>
      </c>
      <c r="AA217" s="53">
        <f t="shared" si="66"/>
        <v>0</v>
      </c>
      <c r="AB217" s="20">
        <v>0</v>
      </c>
      <c r="AC217" s="53">
        <f t="shared" si="67"/>
        <v>0</v>
      </c>
      <c r="AD217" s="20">
        <v>0</v>
      </c>
      <c r="AE217" s="53">
        <f t="shared" si="68"/>
        <v>0</v>
      </c>
      <c r="AF217" s="20">
        <v>0</v>
      </c>
      <c r="AG217" s="48">
        <f t="shared" si="69"/>
        <v>0</v>
      </c>
    </row>
    <row r="218" spans="1:33" ht="14.5" x14ac:dyDescent="0.35">
      <c r="A218" s="19" t="s">
        <v>510</v>
      </c>
      <c r="B218" s="19" t="s">
        <v>494</v>
      </c>
      <c r="C218" s="52" t="s">
        <v>98</v>
      </c>
      <c r="D218" s="20">
        <v>18.0593</v>
      </c>
      <c r="E218" s="20">
        <v>1.6176900000000001</v>
      </c>
      <c r="F218" s="20">
        <v>0.75919899999999996</v>
      </c>
      <c r="G218" s="20">
        <v>1.3804000000000001</v>
      </c>
      <c r="H218" s="20">
        <f t="shared" si="60"/>
        <v>14.302011</v>
      </c>
      <c r="I218" s="21">
        <f t="shared" si="61"/>
        <v>8.9576561660750968</v>
      </c>
      <c r="J218" s="21">
        <f t="shared" si="62"/>
        <v>4.2039226326601797</v>
      </c>
      <c r="K218" s="21">
        <f t="shared" si="63"/>
        <v>7.6437071204310243</v>
      </c>
      <c r="L218" s="21">
        <f t="shared" si="64"/>
        <v>79.194714080833691</v>
      </c>
      <c r="M218" s="20">
        <v>0.18836881999999999</v>
      </c>
      <c r="N218" s="20">
        <v>0.28079999999999999</v>
      </c>
      <c r="O218">
        <f t="shared" si="70"/>
        <v>0.46916881999999999</v>
      </c>
      <c r="P218" s="20">
        <v>0.89911773136799999</v>
      </c>
      <c r="Q218">
        <f t="shared" si="71"/>
        <v>1.368286551368</v>
      </c>
      <c r="R218" s="18">
        <f t="shared" si="65"/>
        <v>1.0430571506093813</v>
      </c>
      <c r="S218" s="18">
        <f t="shared" si="72"/>
        <v>1.5548775423189161</v>
      </c>
      <c r="T218" s="18">
        <f t="shared" si="73"/>
        <v>2.5979346929282969</v>
      </c>
      <c r="U218" s="18">
        <f t="shared" si="74"/>
        <v>4.978696468678188</v>
      </c>
      <c r="V218" s="18">
        <f t="shared" si="75"/>
        <v>7.5766311616064854</v>
      </c>
      <c r="X218" s="39">
        <f t="shared" si="76"/>
        <v>100</v>
      </c>
      <c r="Z218" s="20">
        <v>0</v>
      </c>
      <c r="AA218" s="53">
        <f t="shared" si="66"/>
        <v>0</v>
      </c>
      <c r="AB218" s="20">
        <v>0</v>
      </c>
      <c r="AC218" s="53">
        <f t="shared" si="67"/>
        <v>0</v>
      </c>
      <c r="AD218" s="20">
        <v>0</v>
      </c>
      <c r="AE218" s="53">
        <f t="shared" si="68"/>
        <v>0</v>
      </c>
      <c r="AF218" s="20">
        <v>0</v>
      </c>
      <c r="AG218" s="48">
        <f t="shared" si="69"/>
        <v>0</v>
      </c>
    </row>
    <row r="219" spans="1:33" ht="14.5" x14ac:dyDescent="0.35">
      <c r="A219" s="19" t="s">
        <v>511</v>
      </c>
      <c r="B219" s="19" t="s">
        <v>512</v>
      </c>
      <c r="C219" s="52" t="s">
        <v>98</v>
      </c>
      <c r="D219" s="20">
        <v>0.71169700000000002</v>
      </c>
      <c r="E219" s="20">
        <v>0</v>
      </c>
      <c r="F219" s="20">
        <v>0</v>
      </c>
      <c r="G219" s="20">
        <v>0</v>
      </c>
      <c r="H219" s="20">
        <f t="shared" si="60"/>
        <v>0.71169700000000002</v>
      </c>
      <c r="I219" s="21">
        <f t="shared" si="61"/>
        <v>0</v>
      </c>
      <c r="J219" s="21">
        <f t="shared" si="62"/>
        <v>0</v>
      </c>
      <c r="K219" s="21">
        <f t="shared" si="63"/>
        <v>0</v>
      </c>
      <c r="L219" s="21">
        <f t="shared" si="64"/>
        <v>100</v>
      </c>
      <c r="M219" s="20">
        <v>0</v>
      </c>
      <c r="N219" s="20">
        <v>0</v>
      </c>
      <c r="O219">
        <f t="shared" si="70"/>
        <v>0</v>
      </c>
      <c r="P219" s="20">
        <v>0</v>
      </c>
      <c r="Q219">
        <f t="shared" si="71"/>
        <v>0</v>
      </c>
      <c r="R219" s="18">
        <f t="shared" si="65"/>
        <v>0</v>
      </c>
      <c r="S219" s="18">
        <f t="shared" si="72"/>
        <v>0</v>
      </c>
      <c r="T219" s="18">
        <f t="shared" si="73"/>
        <v>0</v>
      </c>
      <c r="U219" s="18">
        <f t="shared" si="74"/>
        <v>0</v>
      </c>
      <c r="V219" s="18">
        <f t="shared" si="75"/>
        <v>0</v>
      </c>
      <c r="X219" s="39">
        <f t="shared" si="76"/>
        <v>100</v>
      </c>
      <c r="Z219" s="20">
        <v>0</v>
      </c>
      <c r="AA219" s="53">
        <f t="shared" si="66"/>
        <v>0</v>
      </c>
      <c r="AB219" s="20">
        <v>0</v>
      </c>
      <c r="AC219" s="53">
        <f t="shared" si="67"/>
        <v>0</v>
      </c>
      <c r="AD219" s="20">
        <v>0</v>
      </c>
      <c r="AE219" s="53">
        <f t="shared" si="68"/>
        <v>0</v>
      </c>
      <c r="AF219" s="20">
        <v>0</v>
      </c>
      <c r="AG219" s="48">
        <f t="shared" si="69"/>
        <v>0</v>
      </c>
    </row>
    <row r="220" spans="1:33" ht="14.5" x14ac:dyDescent="0.35">
      <c r="A220" s="19" t="s">
        <v>513</v>
      </c>
      <c r="B220" s="19" t="s">
        <v>514</v>
      </c>
      <c r="C220" s="52" t="s">
        <v>98</v>
      </c>
      <c r="D220" s="20">
        <v>0.33074799999999999</v>
      </c>
      <c r="E220" s="20">
        <v>0</v>
      </c>
      <c r="F220" s="20">
        <v>0</v>
      </c>
      <c r="G220" s="20">
        <v>0</v>
      </c>
      <c r="H220" s="20">
        <f t="shared" si="60"/>
        <v>0.33074799999999999</v>
      </c>
      <c r="I220" s="21">
        <f t="shared" si="61"/>
        <v>0</v>
      </c>
      <c r="J220" s="21">
        <f t="shared" si="62"/>
        <v>0</v>
      </c>
      <c r="K220" s="21">
        <f t="shared" si="63"/>
        <v>0</v>
      </c>
      <c r="L220" s="21">
        <f t="shared" si="64"/>
        <v>100</v>
      </c>
      <c r="M220" s="20">
        <v>0</v>
      </c>
      <c r="N220" s="20">
        <v>0</v>
      </c>
      <c r="O220">
        <f t="shared" si="70"/>
        <v>0</v>
      </c>
      <c r="P220" s="20">
        <v>0</v>
      </c>
      <c r="Q220">
        <f t="shared" si="71"/>
        <v>0</v>
      </c>
      <c r="R220" s="18">
        <f t="shared" si="65"/>
        <v>0</v>
      </c>
      <c r="S220" s="18">
        <f t="shared" si="72"/>
        <v>0</v>
      </c>
      <c r="T220" s="18">
        <f t="shared" si="73"/>
        <v>0</v>
      </c>
      <c r="U220" s="18">
        <f t="shared" si="74"/>
        <v>0</v>
      </c>
      <c r="V220" s="18">
        <f t="shared" si="75"/>
        <v>0</v>
      </c>
      <c r="X220" s="39">
        <f t="shared" si="76"/>
        <v>100</v>
      </c>
      <c r="Z220" s="20">
        <v>0</v>
      </c>
      <c r="AA220" s="53">
        <f t="shared" si="66"/>
        <v>0</v>
      </c>
      <c r="AB220" s="20">
        <v>0</v>
      </c>
      <c r="AC220" s="53">
        <f t="shared" si="67"/>
        <v>0</v>
      </c>
      <c r="AD220" s="20">
        <v>0</v>
      </c>
      <c r="AE220" s="53">
        <f t="shared" si="68"/>
        <v>0</v>
      </c>
      <c r="AF220" s="20">
        <v>0</v>
      </c>
      <c r="AG220" s="48">
        <f t="shared" si="69"/>
        <v>0</v>
      </c>
    </row>
    <row r="221" spans="1:33" ht="14.5" x14ac:dyDescent="0.35">
      <c r="A221" s="19" t="s">
        <v>515</v>
      </c>
      <c r="B221" s="19" t="s">
        <v>516</v>
      </c>
      <c r="C221" s="52" t="s">
        <v>98</v>
      </c>
      <c r="D221" s="20">
        <v>0.72368600000000005</v>
      </c>
      <c r="E221" s="20">
        <v>0</v>
      </c>
      <c r="F221" s="20">
        <v>0</v>
      </c>
      <c r="G221" s="20">
        <v>0</v>
      </c>
      <c r="H221" s="20">
        <f t="shared" si="60"/>
        <v>0.72368600000000005</v>
      </c>
      <c r="I221" s="21">
        <f t="shared" si="61"/>
        <v>0</v>
      </c>
      <c r="J221" s="21">
        <f t="shared" si="62"/>
        <v>0</v>
      </c>
      <c r="K221" s="21">
        <f t="shared" si="63"/>
        <v>0</v>
      </c>
      <c r="L221" s="21">
        <f t="shared" si="64"/>
        <v>100</v>
      </c>
      <c r="M221" s="20">
        <v>0</v>
      </c>
      <c r="N221" s="20">
        <v>1.8765284957999999E-2</v>
      </c>
      <c r="O221">
        <f t="shared" si="70"/>
        <v>1.8765284957999999E-2</v>
      </c>
      <c r="P221" s="20">
        <v>1.0546941038400001E-2</v>
      </c>
      <c r="Q221">
        <f t="shared" si="71"/>
        <v>2.9312225996400001E-2</v>
      </c>
      <c r="R221" s="18">
        <f t="shared" si="65"/>
        <v>0</v>
      </c>
      <c r="S221" s="18">
        <f t="shared" si="72"/>
        <v>2.5930147823779923</v>
      </c>
      <c r="T221" s="18">
        <f t="shared" si="73"/>
        <v>2.5930147823779923</v>
      </c>
      <c r="U221" s="18">
        <f t="shared" si="74"/>
        <v>1.4573918852098839</v>
      </c>
      <c r="V221" s="18">
        <f t="shared" si="75"/>
        <v>4.0504066675878763</v>
      </c>
      <c r="X221" s="39">
        <f t="shared" si="76"/>
        <v>100</v>
      </c>
      <c r="Z221" s="20">
        <v>0</v>
      </c>
      <c r="AA221" s="53">
        <f t="shared" si="66"/>
        <v>0</v>
      </c>
      <c r="AB221" s="20">
        <v>0</v>
      </c>
      <c r="AC221" s="53">
        <f t="shared" si="67"/>
        <v>0</v>
      </c>
      <c r="AD221" s="20">
        <v>0</v>
      </c>
      <c r="AE221" s="53">
        <f t="shared" si="68"/>
        <v>0</v>
      </c>
      <c r="AF221" s="20">
        <v>0</v>
      </c>
      <c r="AG221" s="48">
        <f t="shared" si="69"/>
        <v>0</v>
      </c>
    </row>
    <row r="222" spans="1:33" ht="14.5" x14ac:dyDescent="0.35">
      <c r="A222" s="19" t="s">
        <v>517</v>
      </c>
      <c r="B222" s="19" t="s">
        <v>518</v>
      </c>
      <c r="C222" s="52" t="s">
        <v>98</v>
      </c>
      <c r="D222" s="20">
        <v>0.495448</v>
      </c>
      <c r="E222" s="20">
        <v>0</v>
      </c>
      <c r="F222" s="20">
        <v>0</v>
      </c>
      <c r="G222" s="20">
        <v>0</v>
      </c>
      <c r="H222" s="20">
        <f t="shared" si="60"/>
        <v>0.495448</v>
      </c>
      <c r="I222" s="21">
        <f t="shared" si="61"/>
        <v>0</v>
      </c>
      <c r="J222" s="21">
        <f t="shared" si="62"/>
        <v>0</v>
      </c>
      <c r="K222" s="21">
        <f t="shared" si="63"/>
        <v>0</v>
      </c>
      <c r="L222" s="21">
        <f t="shared" si="64"/>
        <v>100</v>
      </c>
      <c r="M222" s="20">
        <v>0</v>
      </c>
      <c r="N222" s="20">
        <v>1.12E-2</v>
      </c>
      <c r="O222">
        <f t="shared" si="70"/>
        <v>1.12E-2</v>
      </c>
      <c r="P222" s="20">
        <v>3.8598600003900002E-3</v>
      </c>
      <c r="Q222">
        <f t="shared" si="71"/>
        <v>1.505986000039E-2</v>
      </c>
      <c r="R222" s="18">
        <f t="shared" si="65"/>
        <v>0</v>
      </c>
      <c r="S222" s="18">
        <f t="shared" si="72"/>
        <v>2.2605803232629862</v>
      </c>
      <c r="T222" s="18">
        <f t="shared" si="73"/>
        <v>2.2605803232629862</v>
      </c>
      <c r="U222" s="18">
        <f t="shared" si="74"/>
        <v>0.77906460423495505</v>
      </c>
      <c r="V222" s="18">
        <f t="shared" si="75"/>
        <v>3.0396449274979411</v>
      </c>
      <c r="X222" s="39">
        <f t="shared" si="76"/>
        <v>100</v>
      </c>
      <c r="Z222" s="20">
        <v>0</v>
      </c>
      <c r="AA222" s="53">
        <f t="shared" si="66"/>
        <v>0</v>
      </c>
      <c r="AB222" s="20">
        <v>0</v>
      </c>
      <c r="AC222" s="53">
        <f t="shared" si="67"/>
        <v>0</v>
      </c>
      <c r="AD222" s="20">
        <v>0</v>
      </c>
      <c r="AE222" s="53">
        <f t="shared" si="68"/>
        <v>0</v>
      </c>
      <c r="AF222" s="20">
        <v>0</v>
      </c>
      <c r="AG222" s="48">
        <f t="shared" si="69"/>
        <v>0</v>
      </c>
    </row>
    <row r="223" spans="1:33" ht="14.5" x14ac:dyDescent="0.35">
      <c r="A223" s="19" t="s">
        <v>519</v>
      </c>
      <c r="B223" s="19" t="s">
        <v>520</v>
      </c>
      <c r="C223" s="52" t="s">
        <v>98</v>
      </c>
      <c r="D223" s="20">
        <v>0.44340600000000002</v>
      </c>
      <c r="E223" s="20">
        <v>0</v>
      </c>
      <c r="F223" s="20">
        <v>0</v>
      </c>
      <c r="G223" s="20">
        <v>0</v>
      </c>
      <c r="H223" s="20">
        <f t="shared" si="60"/>
        <v>0.44340600000000002</v>
      </c>
      <c r="I223" s="21">
        <f t="shared" si="61"/>
        <v>0</v>
      </c>
      <c r="J223" s="21">
        <f t="shared" si="62"/>
        <v>0</v>
      </c>
      <c r="K223" s="21">
        <f t="shared" si="63"/>
        <v>0</v>
      </c>
      <c r="L223" s="21">
        <f t="shared" si="64"/>
        <v>100</v>
      </c>
      <c r="M223" s="20">
        <v>0</v>
      </c>
      <c r="N223" s="20">
        <v>3.3671172548300002E-4</v>
      </c>
      <c r="O223">
        <f t="shared" si="70"/>
        <v>3.3671172548300002E-4</v>
      </c>
      <c r="P223" s="20">
        <v>4.6965407027700001E-3</v>
      </c>
      <c r="Q223">
        <f t="shared" si="71"/>
        <v>5.0332524282530001E-3</v>
      </c>
      <c r="R223" s="18">
        <f t="shared" si="65"/>
        <v>0</v>
      </c>
      <c r="S223" s="18">
        <f t="shared" si="72"/>
        <v>7.5937566357469219E-2</v>
      </c>
      <c r="T223" s="18">
        <f t="shared" si="73"/>
        <v>7.5937566357469219E-2</v>
      </c>
      <c r="U223" s="18">
        <f t="shared" si="74"/>
        <v>1.0591964706769867</v>
      </c>
      <c r="V223" s="18">
        <f t="shared" si="75"/>
        <v>1.135134037034456</v>
      </c>
      <c r="X223" s="39">
        <f t="shared" si="76"/>
        <v>100</v>
      </c>
      <c r="Z223" s="20">
        <v>0</v>
      </c>
      <c r="AA223" s="53">
        <f t="shared" si="66"/>
        <v>0</v>
      </c>
      <c r="AB223" s="20">
        <v>0</v>
      </c>
      <c r="AC223" s="53">
        <f t="shared" si="67"/>
        <v>0</v>
      </c>
      <c r="AD223" s="20">
        <v>0</v>
      </c>
      <c r="AE223" s="53">
        <f t="shared" si="68"/>
        <v>0</v>
      </c>
      <c r="AF223" s="20">
        <v>0</v>
      </c>
      <c r="AG223" s="48">
        <f t="shared" si="69"/>
        <v>0</v>
      </c>
    </row>
    <row r="224" spans="1:33" ht="14.5" x14ac:dyDescent="0.35">
      <c r="A224" s="19" t="s">
        <v>521</v>
      </c>
      <c r="B224" s="19" t="s">
        <v>522</v>
      </c>
      <c r="C224" s="52" t="s">
        <v>98</v>
      </c>
      <c r="D224" s="20">
        <v>0.356825</v>
      </c>
      <c r="E224" s="20">
        <v>0</v>
      </c>
      <c r="F224" s="20">
        <v>0</v>
      </c>
      <c r="G224" s="20">
        <v>0</v>
      </c>
      <c r="H224" s="20">
        <f t="shared" si="60"/>
        <v>0.356825</v>
      </c>
      <c r="I224" s="21">
        <f t="shared" si="61"/>
        <v>0</v>
      </c>
      <c r="J224" s="21">
        <f t="shared" si="62"/>
        <v>0</v>
      </c>
      <c r="K224" s="21">
        <f t="shared" si="63"/>
        <v>0</v>
      </c>
      <c r="L224" s="21">
        <f t="shared" si="64"/>
        <v>100</v>
      </c>
      <c r="M224" s="20">
        <v>2.53354120983E-4</v>
      </c>
      <c r="N224" s="20">
        <v>0</v>
      </c>
      <c r="O224">
        <f t="shared" si="70"/>
        <v>2.53354120983E-4</v>
      </c>
      <c r="P224" s="20">
        <v>3.6379241713399998E-2</v>
      </c>
      <c r="Q224">
        <f t="shared" si="71"/>
        <v>3.6632595834382997E-2</v>
      </c>
      <c r="R224" s="18">
        <f t="shared" si="65"/>
        <v>7.1002345963147209E-2</v>
      </c>
      <c r="S224" s="18">
        <f t="shared" si="72"/>
        <v>0</v>
      </c>
      <c r="T224" s="18">
        <f t="shared" si="73"/>
        <v>7.1002345963147209E-2</v>
      </c>
      <c r="U224" s="18">
        <f t="shared" si="74"/>
        <v>10.195261462453583</v>
      </c>
      <c r="V224" s="18">
        <f t="shared" si="75"/>
        <v>10.266263808416729</v>
      </c>
      <c r="X224" s="39">
        <f t="shared" si="76"/>
        <v>100</v>
      </c>
      <c r="Z224" s="20">
        <v>0</v>
      </c>
      <c r="AA224" s="53">
        <f t="shared" si="66"/>
        <v>0</v>
      </c>
      <c r="AB224" s="20">
        <v>0</v>
      </c>
      <c r="AC224" s="53">
        <f t="shared" si="67"/>
        <v>0</v>
      </c>
      <c r="AD224" s="20">
        <v>0</v>
      </c>
      <c r="AE224" s="53">
        <f t="shared" si="68"/>
        <v>0</v>
      </c>
      <c r="AF224" s="20">
        <v>0</v>
      </c>
      <c r="AG224" s="48">
        <f t="shared" si="69"/>
        <v>0</v>
      </c>
    </row>
    <row r="225" spans="1:33" ht="14.5" x14ac:dyDescent="0.35">
      <c r="A225" s="19" t="s">
        <v>523</v>
      </c>
      <c r="B225" s="19" t="s">
        <v>524</v>
      </c>
      <c r="C225" s="52" t="s">
        <v>98</v>
      </c>
      <c r="D225" s="20">
        <v>0.30855900000000003</v>
      </c>
      <c r="E225" s="20">
        <v>0</v>
      </c>
      <c r="F225" s="20">
        <v>0</v>
      </c>
      <c r="G225" s="20">
        <v>0</v>
      </c>
      <c r="H225" s="20">
        <f t="shared" si="60"/>
        <v>0.30855900000000003</v>
      </c>
      <c r="I225" s="21">
        <f t="shared" si="61"/>
        <v>0</v>
      </c>
      <c r="J225" s="21">
        <f t="shared" si="62"/>
        <v>0</v>
      </c>
      <c r="K225" s="21">
        <f t="shared" si="63"/>
        <v>0</v>
      </c>
      <c r="L225" s="21">
        <f t="shared" si="64"/>
        <v>100</v>
      </c>
      <c r="M225" s="20">
        <v>0</v>
      </c>
      <c r="N225" s="20">
        <v>0</v>
      </c>
      <c r="O225">
        <f t="shared" si="70"/>
        <v>0</v>
      </c>
      <c r="P225" s="20">
        <v>0</v>
      </c>
      <c r="Q225">
        <f t="shared" si="71"/>
        <v>0</v>
      </c>
      <c r="R225" s="18">
        <f t="shared" si="65"/>
        <v>0</v>
      </c>
      <c r="S225" s="18">
        <f t="shared" si="72"/>
        <v>0</v>
      </c>
      <c r="T225" s="18">
        <f t="shared" si="73"/>
        <v>0</v>
      </c>
      <c r="U225" s="18">
        <f t="shared" si="74"/>
        <v>0</v>
      </c>
      <c r="V225" s="18">
        <f t="shared" si="75"/>
        <v>0</v>
      </c>
      <c r="X225" s="39">
        <f t="shared" si="76"/>
        <v>100</v>
      </c>
      <c r="Z225" s="20">
        <v>0</v>
      </c>
      <c r="AA225" s="53">
        <f t="shared" si="66"/>
        <v>0</v>
      </c>
      <c r="AB225" s="20">
        <v>0</v>
      </c>
      <c r="AC225" s="53">
        <f t="shared" si="67"/>
        <v>0</v>
      </c>
      <c r="AD225" s="20">
        <v>0</v>
      </c>
      <c r="AE225" s="53">
        <f t="shared" si="68"/>
        <v>0</v>
      </c>
      <c r="AF225" s="20">
        <v>0</v>
      </c>
      <c r="AG225" s="48">
        <f t="shared" si="69"/>
        <v>0</v>
      </c>
    </row>
    <row r="226" spans="1:33" ht="14.5" x14ac:dyDescent="0.35">
      <c r="A226" s="19" t="s">
        <v>525</v>
      </c>
      <c r="B226" s="19" t="s">
        <v>526</v>
      </c>
      <c r="C226" s="52" t="s">
        <v>98</v>
      </c>
      <c r="D226" s="20">
        <v>0.315305</v>
      </c>
      <c r="E226" s="20">
        <v>0</v>
      </c>
      <c r="F226" s="20">
        <v>0</v>
      </c>
      <c r="G226" s="20">
        <v>0</v>
      </c>
      <c r="H226" s="20">
        <f t="shared" si="60"/>
        <v>0.315305</v>
      </c>
      <c r="I226" s="21">
        <f t="shared" si="61"/>
        <v>0</v>
      </c>
      <c r="J226" s="21">
        <f t="shared" si="62"/>
        <v>0</v>
      </c>
      <c r="K226" s="21">
        <f t="shared" si="63"/>
        <v>0</v>
      </c>
      <c r="L226" s="21">
        <f t="shared" si="64"/>
        <v>100</v>
      </c>
      <c r="M226" s="20">
        <v>0</v>
      </c>
      <c r="N226" s="20">
        <v>1.17368301904E-2</v>
      </c>
      <c r="O226">
        <f t="shared" si="70"/>
        <v>1.17368301904E-2</v>
      </c>
      <c r="P226" s="20">
        <v>3.0974699998299999E-3</v>
      </c>
      <c r="Q226">
        <f t="shared" si="71"/>
        <v>1.483430019023E-2</v>
      </c>
      <c r="R226" s="18">
        <f t="shared" si="65"/>
        <v>0</v>
      </c>
      <c r="S226" s="18">
        <f t="shared" si="72"/>
        <v>3.7223736351786365</v>
      </c>
      <c r="T226" s="18">
        <f t="shared" si="73"/>
        <v>3.7223736351786365</v>
      </c>
      <c r="U226" s="18">
        <f t="shared" si="74"/>
        <v>0.98237262327904729</v>
      </c>
      <c r="V226" s="18">
        <f t="shared" si="75"/>
        <v>4.7047462584576838</v>
      </c>
      <c r="X226" s="39">
        <f t="shared" si="76"/>
        <v>100</v>
      </c>
      <c r="Z226" s="20">
        <v>0</v>
      </c>
      <c r="AA226" s="53">
        <f t="shared" si="66"/>
        <v>0</v>
      </c>
      <c r="AB226" s="20">
        <v>0</v>
      </c>
      <c r="AC226" s="53">
        <f t="shared" si="67"/>
        <v>0</v>
      </c>
      <c r="AD226" s="20">
        <v>0</v>
      </c>
      <c r="AE226" s="53">
        <f t="shared" si="68"/>
        <v>0</v>
      </c>
      <c r="AF226" s="20">
        <v>0</v>
      </c>
      <c r="AG226" s="48">
        <f t="shared" si="69"/>
        <v>0</v>
      </c>
    </row>
    <row r="227" spans="1:33" ht="14.5" x14ac:dyDescent="0.35">
      <c r="A227" s="19" t="s">
        <v>527</v>
      </c>
      <c r="B227" s="19" t="s">
        <v>528</v>
      </c>
      <c r="C227" s="52" t="s">
        <v>98</v>
      </c>
      <c r="D227" s="20">
        <v>2.3708999999999998</v>
      </c>
      <c r="E227" s="20">
        <v>0</v>
      </c>
      <c r="F227" s="20">
        <v>0</v>
      </c>
      <c r="G227" s="20">
        <v>0</v>
      </c>
      <c r="H227" s="20">
        <f t="shared" si="60"/>
        <v>2.3708999999999998</v>
      </c>
      <c r="I227" s="21">
        <f t="shared" si="61"/>
        <v>0</v>
      </c>
      <c r="J227" s="21">
        <f t="shared" si="62"/>
        <v>0</v>
      </c>
      <c r="K227" s="21">
        <f t="shared" si="63"/>
        <v>0</v>
      </c>
      <c r="L227" s="21">
        <f t="shared" si="64"/>
        <v>100</v>
      </c>
      <c r="M227" s="20">
        <v>2.9383659999799999E-2</v>
      </c>
      <c r="N227" s="20">
        <v>0.19777070087000001</v>
      </c>
      <c r="O227">
        <f t="shared" si="70"/>
        <v>0.22715436086980001</v>
      </c>
      <c r="P227" s="20">
        <v>0.55771556164400005</v>
      </c>
      <c r="Q227">
        <f t="shared" si="71"/>
        <v>0.78486992251380006</v>
      </c>
      <c r="R227" s="18">
        <f t="shared" si="65"/>
        <v>1.2393462398161037</v>
      </c>
      <c r="S227" s="18">
        <f t="shared" si="72"/>
        <v>8.3415876194694007</v>
      </c>
      <c r="T227" s="18">
        <f t="shared" si="73"/>
        <v>9.5809338592855049</v>
      </c>
      <c r="U227" s="18">
        <f t="shared" si="74"/>
        <v>23.523369254038553</v>
      </c>
      <c r="V227" s="18">
        <f t="shared" si="75"/>
        <v>33.104303113324058</v>
      </c>
      <c r="X227" s="39">
        <f t="shared" si="76"/>
        <v>100</v>
      </c>
      <c r="Z227" s="20">
        <v>0</v>
      </c>
      <c r="AA227" s="53">
        <f t="shared" si="66"/>
        <v>0</v>
      </c>
      <c r="AB227" s="20">
        <v>0</v>
      </c>
      <c r="AC227" s="53">
        <f t="shared" si="67"/>
        <v>0</v>
      </c>
      <c r="AD227" s="20">
        <v>0</v>
      </c>
      <c r="AE227" s="53">
        <f t="shared" si="68"/>
        <v>0</v>
      </c>
      <c r="AF227" s="20">
        <v>0</v>
      </c>
      <c r="AG227" s="48">
        <f t="shared" si="69"/>
        <v>0</v>
      </c>
    </row>
    <row r="228" spans="1:33" ht="14.5" x14ac:dyDescent="0.35">
      <c r="A228" s="19" t="s">
        <v>529</v>
      </c>
      <c r="B228" s="19" t="s">
        <v>528</v>
      </c>
      <c r="C228" s="52" t="s">
        <v>98</v>
      </c>
      <c r="D228" s="20">
        <v>1.8350599999999999</v>
      </c>
      <c r="E228" s="20">
        <v>0</v>
      </c>
      <c r="F228" s="20">
        <v>0</v>
      </c>
      <c r="G228" s="20">
        <v>0</v>
      </c>
      <c r="H228" s="20">
        <f t="shared" si="60"/>
        <v>1.8350599999999999</v>
      </c>
      <c r="I228" s="21">
        <f t="shared" si="61"/>
        <v>0</v>
      </c>
      <c r="J228" s="21">
        <f t="shared" si="62"/>
        <v>0</v>
      </c>
      <c r="K228" s="21">
        <f t="shared" si="63"/>
        <v>0</v>
      </c>
      <c r="L228" s="21">
        <f t="shared" si="64"/>
        <v>100</v>
      </c>
      <c r="M228" s="20">
        <v>1.1016340000199999E-2</v>
      </c>
      <c r="N228" s="20">
        <v>4.70010000095E-4</v>
      </c>
      <c r="O228">
        <f t="shared" si="70"/>
        <v>1.1486350000294999E-2</v>
      </c>
      <c r="P228" s="20">
        <v>5.9141976596700001E-2</v>
      </c>
      <c r="Q228">
        <f t="shared" si="71"/>
        <v>7.0628326596995E-2</v>
      </c>
      <c r="R228" s="18">
        <f t="shared" si="65"/>
        <v>0.60032587491417178</v>
      </c>
      <c r="S228" s="18">
        <f t="shared" si="72"/>
        <v>2.5612786508070584E-2</v>
      </c>
      <c r="T228" s="18">
        <f t="shared" si="73"/>
        <v>0.6259386614222423</v>
      </c>
      <c r="U228" s="18">
        <f t="shared" si="74"/>
        <v>3.222890619200462</v>
      </c>
      <c r="V228" s="18">
        <f t="shared" si="75"/>
        <v>3.8488292806227045</v>
      </c>
      <c r="X228" s="39">
        <f t="shared" si="76"/>
        <v>100</v>
      </c>
      <c r="Z228" s="20">
        <v>0</v>
      </c>
      <c r="AA228" s="53">
        <f t="shared" si="66"/>
        <v>0</v>
      </c>
      <c r="AB228" s="20">
        <v>0</v>
      </c>
      <c r="AC228" s="53">
        <f t="shared" si="67"/>
        <v>0</v>
      </c>
      <c r="AD228" s="20">
        <v>0</v>
      </c>
      <c r="AE228" s="53">
        <f t="shared" si="68"/>
        <v>0</v>
      </c>
      <c r="AF228" s="20">
        <v>0</v>
      </c>
      <c r="AG228" s="48">
        <f t="shared" si="69"/>
        <v>0</v>
      </c>
    </row>
    <row r="229" spans="1:33" ht="14.5" x14ac:dyDescent="0.35">
      <c r="A229" s="19" t="s">
        <v>530</v>
      </c>
      <c r="B229" s="19" t="s">
        <v>531</v>
      </c>
      <c r="C229" s="52" t="s">
        <v>98</v>
      </c>
      <c r="D229" s="20">
        <v>0.49141299999999999</v>
      </c>
      <c r="E229" s="20">
        <v>0</v>
      </c>
      <c r="F229" s="20">
        <v>0</v>
      </c>
      <c r="G229" s="20">
        <v>0</v>
      </c>
      <c r="H229" s="20">
        <f t="shared" si="60"/>
        <v>0.49141299999999999</v>
      </c>
      <c r="I229" s="21">
        <f t="shared" si="61"/>
        <v>0</v>
      </c>
      <c r="J229" s="21">
        <f t="shared" si="62"/>
        <v>0</v>
      </c>
      <c r="K229" s="21">
        <f t="shared" si="63"/>
        <v>0</v>
      </c>
      <c r="L229" s="21">
        <f t="shared" si="64"/>
        <v>100</v>
      </c>
      <c r="M229" s="20">
        <v>0</v>
      </c>
      <c r="N229" s="20">
        <v>0</v>
      </c>
      <c r="O229">
        <f t="shared" si="70"/>
        <v>0</v>
      </c>
      <c r="P229" s="20">
        <v>0</v>
      </c>
      <c r="Q229">
        <f t="shared" si="71"/>
        <v>0</v>
      </c>
      <c r="R229" s="18">
        <f t="shared" si="65"/>
        <v>0</v>
      </c>
      <c r="S229" s="18">
        <f t="shared" si="72"/>
        <v>0</v>
      </c>
      <c r="T229" s="18">
        <f t="shared" si="73"/>
        <v>0</v>
      </c>
      <c r="U229" s="18">
        <f t="shared" si="74"/>
        <v>0</v>
      </c>
      <c r="V229" s="18">
        <f t="shared" si="75"/>
        <v>0</v>
      </c>
      <c r="X229" s="39">
        <f t="shared" si="76"/>
        <v>100</v>
      </c>
      <c r="Z229" s="20">
        <v>0</v>
      </c>
      <c r="AA229" s="53">
        <f t="shared" si="66"/>
        <v>0</v>
      </c>
      <c r="AB229" s="20">
        <v>0</v>
      </c>
      <c r="AC229" s="53">
        <f t="shared" si="67"/>
        <v>0</v>
      </c>
      <c r="AD229" s="20">
        <v>0</v>
      </c>
      <c r="AE229" s="53">
        <f t="shared" si="68"/>
        <v>0</v>
      </c>
      <c r="AF229" s="20">
        <v>0</v>
      </c>
      <c r="AG229" s="48">
        <f t="shared" si="69"/>
        <v>0</v>
      </c>
    </row>
    <row r="230" spans="1:33" ht="14.5" x14ac:dyDescent="0.35">
      <c r="A230" s="19" t="s">
        <v>532</v>
      </c>
      <c r="B230" s="19" t="s">
        <v>533</v>
      </c>
      <c r="C230" s="52" t="s">
        <v>98</v>
      </c>
      <c r="D230" s="20">
        <v>0.396754</v>
      </c>
      <c r="E230" s="20">
        <v>0</v>
      </c>
      <c r="F230" s="20">
        <v>0</v>
      </c>
      <c r="G230" s="20">
        <v>0</v>
      </c>
      <c r="H230" s="20">
        <f t="shared" si="60"/>
        <v>0.396754</v>
      </c>
      <c r="I230" s="21">
        <f t="shared" si="61"/>
        <v>0</v>
      </c>
      <c r="J230" s="21">
        <f t="shared" si="62"/>
        <v>0</v>
      </c>
      <c r="K230" s="21">
        <f t="shared" si="63"/>
        <v>0</v>
      </c>
      <c r="L230" s="21">
        <f t="shared" si="64"/>
        <v>100</v>
      </c>
      <c r="M230" s="20">
        <v>0</v>
      </c>
      <c r="N230" s="20">
        <v>0</v>
      </c>
      <c r="O230">
        <f t="shared" si="70"/>
        <v>0</v>
      </c>
      <c r="P230" s="20">
        <v>0</v>
      </c>
      <c r="Q230">
        <f t="shared" si="71"/>
        <v>0</v>
      </c>
      <c r="R230" s="18">
        <f t="shared" si="65"/>
        <v>0</v>
      </c>
      <c r="S230" s="18">
        <f t="shared" si="72"/>
        <v>0</v>
      </c>
      <c r="T230" s="18">
        <f t="shared" si="73"/>
        <v>0</v>
      </c>
      <c r="U230" s="18">
        <f t="shared" si="74"/>
        <v>0</v>
      </c>
      <c r="V230" s="18">
        <f t="shared" si="75"/>
        <v>0</v>
      </c>
      <c r="X230" s="39">
        <f t="shared" si="76"/>
        <v>100</v>
      </c>
      <c r="Z230" s="20">
        <v>0</v>
      </c>
      <c r="AA230" s="53">
        <f t="shared" si="66"/>
        <v>0</v>
      </c>
      <c r="AB230" s="20">
        <v>0</v>
      </c>
      <c r="AC230" s="53">
        <f t="shared" si="67"/>
        <v>0</v>
      </c>
      <c r="AD230" s="20">
        <v>0</v>
      </c>
      <c r="AE230" s="53">
        <f t="shared" si="68"/>
        <v>0</v>
      </c>
      <c r="AF230" s="20">
        <v>0</v>
      </c>
      <c r="AG230" s="48">
        <f t="shared" si="69"/>
        <v>0</v>
      </c>
    </row>
    <row r="231" spans="1:33" ht="14.5" x14ac:dyDescent="0.35">
      <c r="A231" s="19" t="s">
        <v>534</v>
      </c>
      <c r="B231" s="19" t="s">
        <v>497</v>
      </c>
      <c r="C231" s="52" t="s">
        <v>98</v>
      </c>
      <c r="D231" s="20">
        <v>3.5940100000000003E-2</v>
      </c>
      <c r="E231" s="20">
        <v>0</v>
      </c>
      <c r="F231" s="20">
        <v>0</v>
      </c>
      <c r="G231" s="20">
        <v>0</v>
      </c>
      <c r="H231" s="20">
        <f t="shared" si="60"/>
        <v>3.5940100000000003E-2</v>
      </c>
      <c r="I231" s="21">
        <f t="shared" si="61"/>
        <v>0</v>
      </c>
      <c r="J231" s="21">
        <f t="shared" si="62"/>
        <v>0</v>
      </c>
      <c r="K231" s="21">
        <f t="shared" si="63"/>
        <v>0</v>
      </c>
      <c r="L231" s="21">
        <f t="shared" si="64"/>
        <v>100</v>
      </c>
      <c r="M231" s="20">
        <v>0</v>
      </c>
      <c r="N231" s="20">
        <v>0</v>
      </c>
      <c r="O231">
        <f t="shared" si="70"/>
        <v>0</v>
      </c>
      <c r="P231" s="20">
        <v>0</v>
      </c>
      <c r="Q231">
        <f t="shared" si="71"/>
        <v>0</v>
      </c>
      <c r="R231" s="18">
        <f t="shared" si="65"/>
        <v>0</v>
      </c>
      <c r="S231" s="18">
        <f t="shared" si="72"/>
        <v>0</v>
      </c>
      <c r="T231" s="18">
        <f t="shared" si="73"/>
        <v>0</v>
      </c>
      <c r="U231" s="18">
        <f t="shared" si="74"/>
        <v>0</v>
      </c>
      <c r="V231" s="18">
        <f t="shared" si="75"/>
        <v>0</v>
      </c>
      <c r="X231" s="39">
        <f t="shared" si="76"/>
        <v>100</v>
      </c>
      <c r="Z231" s="20">
        <v>0</v>
      </c>
      <c r="AA231" s="53">
        <f t="shared" si="66"/>
        <v>0</v>
      </c>
      <c r="AB231" s="20">
        <v>0</v>
      </c>
      <c r="AC231" s="53">
        <f t="shared" si="67"/>
        <v>0</v>
      </c>
      <c r="AD231" s="20">
        <v>0</v>
      </c>
      <c r="AE231" s="53">
        <f t="shared" si="68"/>
        <v>0</v>
      </c>
      <c r="AF231" s="20">
        <v>0</v>
      </c>
      <c r="AG231" s="48">
        <f t="shared" si="69"/>
        <v>0</v>
      </c>
    </row>
    <row r="232" spans="1:33" ht="14.5" x14ac:dyDescent="0.35">
      <c r="A232" s="19" t="s">
        <v>535</v>
      </c>
      <c r="B232" s="19" t="s">
        <v>536</v>
      </c>
      <c r="C232" s="52" t="s">
        <v>98</v>
      </c>
      <c r="D232" s="20">
        <v>5.5396399999999998E-2</v>
      </c>
      <c r="E232" s="20">
        <v>0</v>
      </c>
      <c r="F232" s="20">
        <v>0</v>
      </c>
      <c r="G232" s="20">
        <v>0</v>
      </c>
      <c r="H232" s="20">
        <f t="shared" si="60"/>
        <v>5.5396399999999998E-2</v>
      </c>
      <c r="I232" s="21">
        <f t="shared" si="61"/>
        <v>0</v>
      </c>
      <c r="J232" s="21">
        <f t="shared" si="62"/>
        <v>0</v>
      </c>
      <c r="K232" s="21">
        <f t="shared" si="63"/>
        <v>0</v>
      </c>
      <c r="L232" s="21">
        <f t="shared" si="64"/>
        <v>100</v>
      </c>
      <c r="M232" s="20">
        <v>0</v>
      </c>
      <c r="N232" s="20">
        <v>0</v>
      </c>
      <c r="O232">
        <f t="shared" si="70"/>
        <v>0</v>
      </c>
      <c r="P232" s="20">
        <v>0</v>
      </c>
      <c r="Q232">
        <f t="shared" si="71"/>
        <v>0</v>
      </c>
      <c r="R232" s="18">
        <f t="shared" si="65"/>
        <v>0</v>
      </c>
      <c r="S232" s="18">
        <f t="shared" si="72"/>
        <v>0</v>
      </c>
      <c r="T232" s="18">
        <f t="shared" si="73"/>
        <v>0</v>
      </c>
      <c r="U232" s="18">
        <f t="shared" si="74"/>
        <v>0</v>
      </c>
      <c r="V232" s="18">
        <f t="shared" si="75"/>
        <v>0</v>
      </c>
      <c r="X232" s="39">
        <f t="shared" si="76"/>
        <v>100</v>
      </c>
      <c r="Z232" s="20">
        <v>0</v>
      </c>
      <c r="AA232" s="53">
        <f t="shared" si="66"/>
        <v>0</v>
      </c>
      <c r="AB232" s="20">
        <v>0</v>
      </c>
      <c r="AC232" s="53">
        <f t="shared" si="67"/>
        <v>0</v>
      </c>
      <c r="AD232" s="20">
        <v>0</v>
      </c>
      <c r="AE232" s="53">
        <f t="shared" si="68"/>
        <v>0</v>
      </c>
      <c r="AF232" s="20">
        <v>0</v>
      </c>
      <c r="AG232" s="48">
        <f t="shared" si="69"/>
        <v>0</v>
      </c>
    </row>
    <row r="233" spans="1:33" ht="14.5" x14ac:dyDescent="0.35">
      <c r="A233" s="19" t="s">
        <v>537</v>
      </c>
      <c r="B233" s="19" t="s">
        <v>538</v>
      </c>
      <c r="C233" s="52" t="s">
        <v>98</v>
      </c>
      <c r="D233" s="20">
        <v>4.1777099999999998E-2</v>
      </c>
      <c r="E233" s="20">
        <v>0</v>
      </c>
      <c r="F233" s="20">
        <v>0</v>
      </c>
      <c r="G233" s="20">
        <v>0</v>
      </c>
      <c r="H233" s="20">
        <f t="shared" si="60"/>
        <v>4.1777099999999998E-2</v>
      </c>
      <c r="I233" s="21">
        <f t="shared" si="61"/>
        <v>0</v>
      </c>
      <c r="J233" s="21">
        <f t="shared" si="62"/>
        <v>0</v>
      </c>
      <c r="K233" s="21">
        <f t="shared" si="63"/>
        <v>0</v>
      </c>
      <c r="L233" s="21">
        <f t="shared" si="64"/>
        <v>100</v>
      </c>
      <c r="M233" s="20">
        <v>0</v>
      </c>
      <c r="N233" s="20">
        <v>0</v>
      </c>
      <c r="O233">
        <f t="shared" si="70"/>
        <v>0</v>
      </c>
      <c r="P233" s="20">
        <v>0</v>
      </c>
      <c r="Q233">
        <f t="shared" si="71"/>
        <v>0</v>
      </c>
      <c r="R233" s="18">
        <f t="shared" si="65"/>
        <v>0</v>
      </c>
      <c r="S233" s="18">
        <f t="shared" si="72"/>
        <v>0</v>
      </c>
      <c r="T233" s="18">
        <f t="shared" si="73"/>
        <v>0</v>
      </c>
      <c r="U233" s="18">
        <f t="shared" si="74"/>
        <v>0</v>
      </c>
      <c r="V233" s="18">
        <f t="shared" si="75"/>
        <v>0</v>
      </c>
      <c r="X233" s="39">
        <f t="shared" si="76"/>
        <v>100</v>
      </c>
      <c r="Z233" s="20">
        <v>0</v>
      </c>
      <c r="AA233" s="53">
        <f t="shared" si="66"/>
        <v>0</v>
      </c>
      <c r="AB233" s="20">
        <v>0</v>
      </c>
      <c r="AC233" s="53">
        <f t="shared" si="67"/>
        <v>0</v>
      </c>
      <c r="AD233" s="20">
        <v>0</v>
      </c>
      <c r="AE233" s="53">
        <f t="shared" si="68"/>
        <v>0</v>
      </c>
      <c r="AF233" s="20">
        <v>0</v>
      </c>
      <c r="AG233" s="48">
        <f t="shared" si="69"/>
        <v>0</v>
      </c>
    </row>
    <row r="234" spans="1:33" ht="14.5" x14ac:dyDescent="0.35">
      <c r="A234" s="19" t="s">
        <v>539</v>
      </c>
      <c r="B234" s="19" t="s">
        <v>540</v>
      </c>
      <c r="C234" s="52" t="s">
        <v>98</v>
      </c>
      <c r="D234" s="20">
        <v>0.38936500000000002</v>
      </c>
      <c r="E234" s="20">
        <v>0</v>
      </c>
      <c r="F234" s="20">
        <v>0</v>
      </c>
      <c r="G234" s="20">
        <v>0</v>
      </c>
      <c r="H234" s="20">
        <f t="shared" si="60"/>
        <v>0.38936500000000002</v>
      </c>
      <c r="I234" s="21">
        <f t="shared" si="61"/>
        <v>0</v>
      </c>
      <c r="J234" s="21">
        <f t="shared" si="62"/>
        <v>0</v>
      </c>
      <c r="K234" s="21">
        <f t="shared" si="63"/>
        <v>0</v>
      </c>
      <c r="L234" s="21">
        <f t="shared" si="64"/>
        <v>100</v>
      </c>
      <c r="M234" s="20">
        <v>0</v>
      </c>
      <c r="N234" s="20">
        <v>1.04E-2</v>
      </c>
      <c r="O234">
        <f t="shared" si="70"/>
        <v>1.04E-2</v>
      </c>
      <c r="P234" s="20">
        <v>4.4509333075599997E-2</v>
      </c>
      <c r="Q234">
        <f t="shared" si="71"/>
        <v>5.4909333075599996E-2</v>
      </c>
      <c r="R234" s="18">
        <f t="shared" si="65"/>
        <v>0</v>
      </c>
      <c r="S234" s="18">
        <f t="shared" si="72"/>
        <v>2.6710156280097079</v>
      </c>
      <c r="T234" s="18">
        <f t="shared" si="73"/>
        <v>2.6710156280097079</v>
      </c>
      <c r="U234" s="18">
        <f t="shared" si="74"/>
        <v>11.431261945886249</v>
      </c>
      <c r="V234" s="18">
        <f t="shared" si="75"/>
        <v>14.102277573895957</v>
      </c>
      <c r="X234" s="39">
        <f t="shared" si="76"/>
        <v>100</v>
      </c>
      <c r="Z234" s="20">
        <v>0</v>
      </c>
      <c r="AA234" s="53">
        <f t="shared" si="66"/>
        <v>0</v>
      </c>
      <c r="AB234" s="20">
        <v>0</v>
      </c>
      <c r="AC234" s="53">
        <f t="shared" si="67"/>
        <v>0</v>
      </c>
      <c r="AD234" s="20">
        <v>0</v>
      </c>
      <c r="AE234" s="53">
        <f t="shared" si="68"/>
        <v>0</v>
      </c>
      <c r="AF234" s="20">
        <v>0</v>
      </c>
      <c r="AG234" s="48">
        <f t="shared" si="69"/>
        <v>0</v>
      </c>
    </row>
    <row r="235" spans="1:33" ht="14.5" x14ac:dyDescent="0.35">
      <c r="A235" s="19" t="s">
        <v>541</v>
      </c>
      <c r="B235" s="19" t="s">
        <v>542</v>
      </c>
      <c r="C235" s="52" t="s">
        <v>98</v>
      </c>
      <c r="D235" s="20">
        <v>0.57879400000000003</v>
      </c>
      <c r="E235" s="20">
        <v>0</v>
      </c>
      <c r="F235" s="20">
        <v>0</v>
      </c>
      <c r="G235" s="20">
        <v>0</v>
      </c>
      <c r="H235" s="20">
        <f t="shared" si="60"/>
        <v>0.57879400000000003</v>
      </c>
      <c r="I235" s="21">
        <f t="shared" si="61"/>
        <v>0</v>
      </c>
      <c r="J235" s="21">
        <f t="shared" si="62"/>
        <v>0</v>
      </c>
      <c r="K235" s="21">
        <f t="shared" si="63"/>
        <v>0</v>
      </c>
      <c r="L235" s="21">
        <f t="shared" si="64"/>
        <v>100</v>
      </c>
      <c r="M235" s="20">
        <v>0</v>
      </c>
      <c r="N235" s="20">
        <v>0</v>
      </c>
      <c r="O235">
        <f t="shared" si="70"/>
        <v>0</v>
      </c>
      <c r="P235" s="20">
        <v>0</v>
      </c>
      <c r="Q235">
        <f t="shared" si="71"/>
        <v>0</v>
      </c>
      <c r="R235" s="18">
        <f t="shared" si="65"/>
        <v>0</v>
      </c>
      <c r="S235" s="18">
        <f t="shared" si="72"/>
        <v>0</v>
      </c>
      <c r="T235" s="18">
        <f t="shared" si="73"/>
        <v>0</v>
      </c>
      <c r="U235" s="18">
        <f t="shared" si="74"/>
        <v>0</v>
      </c>
      <c r="V235" s="18">
        <f t="shared" si="75"/>
        <v>0</v>
      </c>
      <c r="X235" s="39">
        <f t="shared" si="76"/>
        <v>100</v>
      </c>
      <c r="Z235" s="20">
        <v>0</v>
      </c>
      <c r="AA235" s="53">
        <f t="shared" si="66"/>
        <v>0</v>
      </c>
      <c r="AB235" s="20">
        <v>0</v>
      </c>
      <c r="AC235" s="53">
        <f t="shared" si="67"/>
        <v>0</v>
      </c>
      <c r="AD235" s="20">
        <v>0</v>
      </c>
      <c r="AE235" s="53">
        <f t="shared" si="68"/>
        <v>0</v>
      </c>
      <c r="AF235" s="20">
        <v>0</v>
      </c>
      <c r="AG235" s="48">
        <f t="shared" si="69"/>
        <v>0</v>
      </c>
    </row>
    <row r="236" spans="1:33" ht="14.5" x14ac:dyDescent="0.35">
      <c r="A236" s="19" t="s">
        <v>543</v>
      </c>
      <c r="B236" s="19" t="s">
        <v>544</v>
      </c>
      <c r="C236" s="52" t="s">
        <v>98</v>
      </c>
      <c r="D236" s="20">
        <v>0.56152899999999994</v>
      </c>
      <c r="E236" s="20">
        <v>0</v>
      </c>
      <c r="F236" s="20">
        <v>0</v>
      </c>
      <c r="G236" s="20">
        <v>0</v>
      </c>
      <c r="H236" s="20">
        <f t="shared" si="60"/>
        <v>0.56152899999999994</v>
      </c>
      <c r="I236" s="21">
        <f t="shared" si="61"/>
        <v>0</v>
      </c>
      <c r="J236" s="21">
        <f t="shared" si="62"/>
        <v>0</v>
      </c>
      <c r="K236" s="21">
        <f t="shared" si="63"/>
        <v>0</v>
      </c>
      <c r="L236" s="21">
        <f t="shared" si="64"/>
        <v>100</v>
      </c>
      <c r="M236" s="20">
        <v>0</v>
      </c>
      <c r="N236" s="20">
        <v>0</v>
      </c>
      <c r="O236">
        <f t="shared" si="70"/>
        <v>0</v>
      </c>
      <c r="P236" s="20">
        <v>0</v>
      </c>
      <c r="Q236">
        <f t="shared" si="71"/>
        <v>0</v>
      </c>
      <c r="R236" s="18">
        <f t="shared" si="65"/>
        <v>0</v>
      </c>
      <c r="S236" s="18">
        <f t="shared" si="72"/>
        <v>0</v>
      </c>
      <c r="T236" s="18">
        <f t="shared" si="73"/>
        <v>0</v>
      </c>
      <c r="U236" s="18">
        <f t="shared" si="74"/>
        <v>0</v>
      </c>
      <c r="V236" s="18">
        <f t="shared" si="75"/>
        <v>0</v>
      </c>
      <c r="X236" s="39">
        <f t="shared" si="76"/>
        <v>100</v>
      </c>
      <c r="Z236" s="20">
        <v>0</v>
      </c>
      <c r="AA236" s="53">
        <f t="shared" si="66"/>
        <v>0</v>
      </c>
      <c r="AB236" s="20">
        <v>0</v>
      </c>
      <c r="AC236" s="53">
        <f t="shared" si="67"/>
        <v>0</v>
      </c>
      <c r="AD236" s="20">
        <v>0</v>
      </c>
      <c r="AE236" s="53">
        <f t="shared" si="68"/>
        <v>0</v>
      </c>
      <c r="AF236" s="20">
        <v>0</v>
      </c>
      <c r="AG236" s="48">
        <f t="shared" si="69"/>
        <v>0</v>
      </c>
    </row>
    <row r="237" spans="1:33" ht="14.5" x14ac:dyDescent="0.35">
      <c r="A237" s="19" t="s">
        <v>545</v>
      </c>
      <c r="B237" s="19" t="s">
        <v>546</v>
      </c>
      <c r="C237" s="52" t="s">
        <v>98</v>
      </c>
      <c r="D237" s="20">
        <v>0.32909500000000003</v>
      </c>
      <c r="E237" s="20">
        <v>0</v>
      </c>
      <c r="F237" s="20">
        <v>0</v>
      </c>
      <c r="G237" s="20">
        <v>0</v>
      </c>
      <c r="H237" s="20">
        <f t="shared" si="60"/>
        <v>0.32909500000000003</v>
      </c>
      <c r="I237" s="21">
        <f t="shared" si="61"/>
        <v>0</v>
      </c>
      <c r="J237" s="21">
        <f t="shared" si="62"/>
        <v>0</v>
      </c>
      <c r="K237" s="21">
        <f t="shared" si="63"/>
        <v>0</v>
      </c>
      <c r="L237" s="21">
        <f t="shared" si="64"/>
        <v>100</v>
      </c>
      <c r="M237" s="20">
        <v>0</v>
      </c>
      <c r="N237" s="20">
        <v>0</v>
      </c>
      <c r="O237">
        <f t="shared" si="70"/>
        <v>0</v>
      </c>
      <c r="P237" s="20">
        <v>0</v>
      </c>
      <c r="Q237">
        <f t="shared" si="71"/>
        <v>0</v>
      </c>
      <c r="R237" s="18">
        <f t="shared" si="65"/>
        <v>0</v>
      </c>
      <c r="S237" s="18">
        <f t="shared" si="72"/>
        <v>0</v>
      </c>
      <c r="T237" s="18">
        <f t="shared" si="73"/>
        <v>0</v>
      </c>
      <c r="U237" s="18">
        <f t="shared" si="74"/>
        <v>0</v>
      </c>
      <c r="V237" s="18">
        <f t="shared" si="75"/>
        <v>0</v>
      </c>
      <c r="X237" s="39">
        <f t="shared" si="76"/>
        <v>100</v>
      </c>
      <c r="Z237" s="20">
        <v>0</v>
      </c>
      <c r="AA237" s="53">
        <f t="shared" si="66"/>
        <v>0</v>
      </c>
      <c r="AB237" s="20">
        <v>0</v>
      </c>
      <c r="AC237" s="53">
        <f t="shared" si="67"/>
        <v>0</v>
      </c>
      <c r="AD237" s="20">
        <v>0</v>
      </c>
      <c r="AE237" s="53">
        <f t="shared" si="68"/>
        <v>0</v>
      </c>
      <c r="AF237" s="20">
        <v>0</v>
      </c>
      <c r="AG237" s="48">
        <f t="shared" si="69"/>
        <v>0</v>
      </c>
    </row>
    <row r="238" spans="1:33" ht="14.5" x14ac:dyDescent="0.35">
      <c r="A238" s="19" t="s">
        <v>547</v>
      </c>
      <c r="B238" s="19" t="s">
        <v>548</v>
      </c>
      <c r="C238" s="52" t="s">
        <v>98</v>
      </c>
      <c r="D238" s="20">
        <v>2.12209</v>
      </c>
      <c r="E238" s="20">
        <v>0</v>
      </c>
      <c r="F238" s="20">
        <v>0</v>
      </c>
      <c r="G238" s="20">
        <v>0</v>
      </c>
      <c r="H238" s="20">
        <f t="shared" si="60"/>
        <v>2.12209</v>
      </c>
      <c r="I238" s="21">
        <f t="shared" si="61"/>
        <v>0</v>
      </c>
      <c r="J238" s="21">
        <f t="shared" si="62"/>
        <v>0</v>
      </c>
      <c r="K238" s="21">
        <f t="shared" si="63"/>
        <v>0</v>
      </c>
      <c r="L238" s="21">
        <f t="shared" si="64"/>
        <v>100</v>
      </c>
      <c r="M238" s="20">
        <v>0</v>
      </c>
      <c r="N238" s="20">
        <v>2.83709506615E-4</v>
      </c>
      <c r="O238">
        <f t="shared" si="70"/>
        <v>2.83709506615E-4</v>
      </c>
      <c r="P238" s="20">
        <v>7.5076516347700004E-2</v>
      </c>
      <c r="Q238">
        <f t="shared" si="71"/>
        <v>7.5360225854315011E-2</v>
      </c>
      <c r="R238" s="18">
        <f t="shared" si="65"/>
        <v>0</v>
      </c>
      <c r="S238" s="18">
        <f t="shared" si="72"/>
        <v>1.3369343742018482E-2</v>
      </c>
      <c r="T238" s="18">
        <f t="shared" si="73"/>
        <v>1.3369343742018482E-2</v>
      </c>
      <c r="U238" s="18">
        <f t="shared" si="74"/>
        <v>3.5378573174417669</v>
      </c>
      <c r="V238" s="18">
        <f t="shared" si="75"/>
        <v>3.5512266611837866</v>
      </c>
      <c r="X238" s="39">
        <f t="shared" si="76"/>
        <v>100</v>
      </c>
      <c r="Z238" s="20">
        <v>0</v>
      </c>
      <c r="AA238" s="53">
        <f t="shared" si="66"/>
        <v>0</v>
      </c>
      <c r="AB238" s="20">
        <v>0</v>
      </c>
      <c r="AC238" s="53">
        <f t="shared" si="67"/>
        <v>0</v>
      </c>
      <c r="AD238" s="20">
        <v>0</v>
      </c>
      <c r="AE238" s="53">
        <f t="shared" si="68"/>
        <v>0</v>
      </c>
      <c r="AF238" s="20">
        <v>3.0415462874000001E-4</v>
      </c>
      <c r="AG238" s="48">
        <f t="shared" si="69"/>
        <v>1.4332786485964309E-2</v>
      </c>
    </row>
    <row r="239" spans="1:33" ht="14.5" x14ac:dyDescent="0.35">
      <c r="A239" s="19" t="s">
        <v>549</v>
      </c>
      <c r="B239" s="19" t="s">
        <v>550</v>
      </c>
      <c r="C239" s="52" t="s">
        <v>98</v>
      </c>
      <c r="D239" s="20">
        <v>1.11388</v>
      </c>
      <c r="E239" s="20">
        <v>0</v>
      </c>
      <c r="F239" s="20">
        <v>0</v>
      </c>
      <c r="G239" s="20">
        <v>0</v>
      </c>
      <c r="H239" s="20">
        <f t="shared" si="60"/>
        <v>1.11388</v>
      </c>
      <c r="I239" s="21">
        <f t="shared" si="61"/>
        <v>0</v>
      </c>
      <c r="J239" s="21">
        <f t="shared" si="62"/>
        <v>0</v>
      </c>
      <c r="K239" s="21">
        <f t="shared" si="63"/>
        <v>0</v>
      </c>
      <c r="L239" s="21">
        <f t="shared" si="64"/>
        <v>100</v>
      </c>
      <c r="M239" s="20">
        <v>0</v>
      </c>
      <c r="N239" s="20">
        <v>7.4921232662199994E-2</v>
      </c>
      <c r="O239">
        <f t="shared" si="70"/>
        <v>7.4921232662199994E-2</v>
      </c>
      <c r="P239" s="20">
        <v>0.26689655488800001</v>
      </c>
      <c r="Q239">
        <f t="shared" si="71"/>
        <v>0.34181778755019998</v>
      </c>
      <c r="R239" s="18">
        <f t="shared" si="65"/>
        <v>0</v>
      </c>
      <c r="S239" s="18">
        <f t="shared" si="72"/>
        <v>6.7261493753546162</v>
      </c>
      <c r="T239" s="18">
        <f t="shared" si="73"/>
        <v>6.7261493753546162</v>
      </c>
      <c r="U239" s="18">
        <f t="shared" si="74"/>
        <v>23.960979179803928</v>
      </c>
      <c r="V239" s="18">
        <f t="shared" si="75"/>
        <v>30.687128555158544</v>
      </c>
      <c r="X239" s="39">
        <f t="shared" si="76"/>
        <v>100</v>
      </c>
      <c r="Z239" s="20">
        <v>0</v>
      </c>
      <c r="AA239" s="53">
        <f t="shared" si="66"/>
        <v>0</v>
      </c>
      <c r="AB239" s="20">
        <v>0</v>
      </c>
      <c r="AC239" s="53">
        <f t="shared" si="67"/>
        <v>0</v>
      </c>
      <c r="AD239" s="20">
        <v>0</v>
      </c>
      <c r="AE239" s="53">
        <f t="shared" si="68"/>
        <v>0</v>
      </c>
      <c r="AF239" s="20">
        <v>2.0002627963400001E-2</v>
      </c>
      <c r="AG239" s="48">
        <f t="shared" si="69"/>
        <v>1.7957614791000827</v>
      </c>
    </row>
    <row r="240" spans="1:33" ht="14.5" x14ac:dyDescent="0.35">
      <c r="A240" s="19" t="s">
        <v>551</v>
      </c>
      <c r="B240" s="19" t="s">
        <v>552</v>
      </c>
      <c r="C240" s="52" t="s">
        <v>98</v>
      </c>
      <c r="D240" s="20">
        <v>0.45247399999999999</v>
      </c>
      <c r="E240" s="20">
        <v>0</v>
      </c>
      <c r="F240" s="20">
        <v>0</v>
      </c>
      <c r="G240" s="20">
        <v>0</v>
      </c>
      <c r="H240" s="20">
        <f t="shared" si="60"/>
        <v>0.45247399999999999</v>
      </c>
      <c r="I240" s="21">
        <f t="shared" si="61"/>
        <v>0</v>
      </c>
      <c r="J240" s="21">
        <f t="shared" si="62"/>
        <v>0</v>
      </c>
      <c r="K240" s="21">
        <f t="shared" si="63"/>
        <v>0</v>
      </c>
      <c r="L240" s="21">
        <f t="shared" si="64"/>
        <v>100</v>
      </c>
      <c r="M240" s="20">
        <v>6.8438772999999996E-3</v>
      </c>
      <c r="N240" s="20">
        <v>1.3448407337600001E-2</v>
      </c>
      <c r="O240">
        <f t="shared" si="70"/>
        <v>2.0292284637600001E-2</v>
      </c>
      <c r="P240" s="20">
        <v>3.2804958541699999E-2</v>
      </c>
      <c r="Q240">
        <f t="shared" si="71"/>
        <v>5.3097243179300001E-2</v>
      </c>
      <c r="R240" s="18">
        <f t="shared" si="65"/>
        <v>1.5125459805425283</v>
      </c>
      <c r="S240" s="18">
        <f t="shared" si="72"/>
        <v>2.9721944990430389</v>
      </c>
      <c r="T240" s="18">
        <f t="shared" si="73"/>
        <v>4.4847404795855681</v>
      </c>
      <c r="U240" s="18">
        <f t="shared" si="74"/>
        <v>7.2501311769737047</v>
      </c>
      <c r="V240" s="18">
        <f t="shared" si="75"/>
        <v>11.734871656559271</v>
      </c>
      <c r="X240" s="39">
        <f t="shared" si="76"/>
        <v>100</v>
      </c>
      <c r="Z240" s="20">
        <v>0</v>
      </c>
      <c r="AA240" s="53">
        <f t="shared" si="66"/>
        <v>0</v>
      </c>
      <c r="AB240" s="20">
        <v>0</v>
      </c>
      <c r="AC240" s="53">
        <f t="shared" si="67"/>
        <v>0</v>
      </c>
      <c r="AD240" s="20">
        <v>0</v>
      </c>
      <c r="AE240" s="53">
        <f t="shared" si="68"/>
        <v>0</v>
      </c>
      <c r="AF240" s="20">
        <v>3.0033373768800001E-2</v>
      </c>
      <c r="AG240" s="48">
        <f t="shared" si="69"/>
        <v>6.6375910591105782</v>
      </c>
    </row>
    <row r="241" spans="1:33" ht="14.5" x14ac:dyDescent="0.35">
      <c r="A241" s="19" t="s">
        <v>553</v>
      </c>
      <c r="B241" s="19" t="s">
        <v>554</v>
      </c>
      <c r="C241" s="52" t="s">
        <v>98</v>
      </c>
      <c r="D241" s="20">
        <v>5.5826000000000002</v>
      </c>
      <c r="E241" s="20">
        <v>0</v>
      </c>
      <c r="F241" s="20">
        <v>0</v>
      </c>
      <c r="G241" s="20">
        <v>0</v>
      </c>
      <c r="H241" s="20">
        <f t="shared" si="60"/>
        <v>5.5826000000000002</v>
      </c>
      <c r="I241" s="21">
        <f t="shared" si="61"/>
        <v>0</v>
      </c>
      <c r="J241" s="21">
        <f t="shared" si="62"/>
        <v>0</v>
      </c>
      <c r="K241" s="21">
        <f t="shared" si="63"/>
        <v>0</v>
      </c>
      <c r="L241" s="21">
        <f t="shared" si="64"/>
        <v>100</v>
      </c>
      <c r="M241" s="20">
        <v>0.108586418605</v>
      </c>
      <c r="N241" s="20">
        <v>9.4731161063800001E-2</v>
      </c>
      <c r="O241">
        <f t="shared" si="70"/>
        <v>0.20331757966879999</v>
      </c>
      <c r="P241" s="20">
        <v>2.0773723656400001</v>
      </c>
      <c r="Q241">
        <f t="shared" si="71"/>
        <v>2.2806899453087999</v>
      </c>
      <c r="R241" s="18">
        <f t="shared" si="65"/>
        <v>1.9450868520940061</v>
      </c>
      <c r="S241" s="18">
        <f t="shared" si="72"/>
        <v>1.6969003880593272</v>
      </c>
      <c r="T241" s="18">
        <f t="shared" si="73"/>
        <v>3.6419872401533335</v>
      </c>
      <c r="U241" s="18">
        <f t="shared" si="74"/>
        <v>37.21155672339053</v>
      </c>
      <c r="V241" s="18">
        <f t="shared" si="75"/>
        <v>40.853543963543864</v>
      </c>
      <c r="X241" s="39">
        <f t="shared" si="76"/>
        <v>100</v>
      </c>
      <c r="Z241" s="20">
        <v>0</v>
      </c>
      <c r="AA241" s="53">
        <f t="shared" si="66"/>
        <v>0</v>
      </c>
      <c r="AB241" s="20">
        <v>0</v>
      </c>
      <c r="AC241" s="53">
        <f t="shared" si="67"/>
        <v>0</v>
      </c>
      <c r="AD241" s="20">
        <v>0</v>
      </c>
      <c r="AE241" s="53">
        <f t="shared" si="68"/>
        <v>0</v>
      </c>
      <c r="AF241" s="20">
        <v>0.18108056480099999</v>
      </c>
      <c r="AG241" s="48">
        <f t="shared" si="69"/>
        <v>3.2436600293949054</v>
      </c>
    </row>
    <row r="242" spans="1:33" ht="14.5" x14ac:dyDescent="0.35">
      <c r="A242" s="19" t="s">
        <v>555</v>
      </c>
      <c r="B242" s="19" t="s">
        <v>556</v>
      </c>
      <c r="C242" s="52" t="s">
        <v>98</v>
      </c>
      <c r="D242" s="20">
        <v>0.54486599999999996</v>
      </c>
      <c r="E242" s="20">
        <v>0</v>
      </c>
      <c r="F242" s="20">
        <v>0</v>
      </c>
      <c r="G242" s="20">
        <v>0</v>
      </c>
      <c r="H242" s="20">
        <f t="shared" si="60"/>
        <v>0.54486599999999996</v>
      </c>
      <c r="I242" s="21">
        <f t="shared" si="61"/>
        <v>0</v>
      </c>
      <c r="J242" s="21">
        <f t="shared" si="62"/>
        <v>0</v>
      </c>
      <c r="K242" s="21">
        <f t="shared" si="63"/>
        <v>0</v>
      </c>
      <c r="L242" s="21">
        <f t="shared" si="64"/>
        <v>100</v>
      </c>
      <c r="M242" s="20">
        <v>2.4877975997700001E-3</v>
      </c>
      <c r="N242" s="20">
        <v>6.76737334142E-3</v>
      </c>
      <c r="O242">
        <f t="shared" si="70"/>
        <v>9.255170941190001E-3</v>
      </c>
      <c r="P242" s="20">
        <v>4.1185626324699999E-2</v>
      </c>
      <c r="Q242">
        <f t="shared" si="71"/>
        <v>5.044079726589E-2</v>
      </c>
      <c r="R242" s="18">
        <f t="shared" si="65"/>
        <v>0.45658888603252917</v>
      </c>
      <c r="S242" s="18">
        <f t="shared" si="72"/>
        <v>1.2420252578468836</v>
      </c>
      <c r="T242" s="18">
        <f t="shared" si="73"/>
        <v>1.6986141438794129</v>
      </c>
      <c r="U242" s="18">
        <f t="shared" si="74"/>
        <v>7.5588541631703947</v>
      </c>
      <c r="V242" s="18">
        <f t="shared" si="75"/>
        <v>9.2574683070498072</v>
      </c>
      <c r="X242" s="39">
        <f t="shared" si="76"/>
        <v>100</v>
      </c>
      <c r="Z242" s="20">
        <v>0</v>
      </c>
      <c r="AA242" s="53">
        <f t="shared" si="66"/>
        <v>0</v>
      </c>
      <c r="AB242" s="20">
        <v>0</v>
      </c>
      <c r="AC242" s="53">
        <f t="shared" si="67"/>
        <v>0</v>
      </c>
      <c r="AD242" s="20">
        <v>0</v>
      </c>
      <c r="AE242" s="53">
        <f t="shared" si="68"/>
        <v>0</v>
      </c>
      <c r="AF242" s="20">
        <v>5.2363035028599997E-6</v>
      </c>
      <c r="AG242" s="48">
        <f t="shared" si="69"/>
        <v>9.6102592249470509E-4</v>
      </c>
    </row>
    <row r="243" spans="1:33" ht="14.5" x14ac:dyDescent="0.35">
      <c r="A243" s="19" t="s">
        <v>557</v>
      </c>
      <c r="B243" s="19" t="s">
        <v>558</v>
      </c>
      <c r="C243" s="52" t="s">
        <v>98</v>
      </c>
      <c r="D243" s="20">
        <v>7.3555999999999996E-2</v>
      </c>
      <c r="E243" s="20">
        <v>0</v>
      </c>
      <c r="F243" s="20">
        <v>0</v>
      </c>
      <c r="G243" s="20">
        <v>0</v>
      </c>
      <c r="H243" s="20">
        <f t="shared" si="60"/>
        <v>7.3555999999999996E-2</v>
      </c>
      <c r="I243" s="21">
        <f t="shared" si="61"/>
        <v>0</v>
      </c>
      <c r="J243" s="21">
        <f t="shared" si="62"/>
        <v>0</v>
      </c>
      <c r="K243" s="21">
        <f t="shared" si="63"/>
        <v>0</v>
      </c>
      <c r="L243" s="21">
        <f t="shared" si="64"/>
        <v>100</v>
      </c>
      <c r="M243" s="20">
        <v>0</v>
      </c>
      <c r="N243" s="20">
        <v>1.51371180539E-3</v>
      </c>
      <c r="O243">
        <f t="shared" si="70"/>
        <v>1.51371180539E-3</v>
      </c>
      <c r="P243" s="20">
        <v>2.3980626967099999E-2</v>
      </c>
      <c r="Q243">
        <f t="shared" si="71"/>
        <v>2.5494338772489997E-2</v>
      </c>
      <c r="R243" s="18">
        <f t="shared" si="65"/>
        <v>0</v>
      </c>
      <c r="S243" s="18">
        <f t="shared" si="72"/>
        <v>2.0579039172739138</v>
      </c>
      <c r="T243" s="18">
        <f t="shared" si="73"/>
        <v>2.0579039172739138</v>
      </c>
      <c r="U243" s="18">
        <f t="shared" si="74"/>
        <v>32.601863841290992</v>
      </c>
      <c r="V243" s="18">
        <f t="shared" si="75"/>
        <v>34.659767758564904</v>
      </c>
      <c r="X243" s="39">
        <f t="shared" si="76"/>
        <v>100</v>
      </c>
      <c r="Z243" s="20">
        <v>0</v>
      </c>
      <c r="AA243" s="53">
        <f t="shared" si="66"/>
        <v>0</v>
      </c>
      <c r="AB243" s="20">
        <v>0</v>
      </c>
      <c r="AC243" s="53">
        <f t="shared" si="67"/>
        <v>0</v>
      </c>
      <c r="AD243" s="20">
        <v>0</v>
      </c>
      <c r="AE243" s="53">
        <f t="shared" si="68"/>
        <v>0</v>
      </c>
      <c r="AF243" s="20">
        <v>0</v>
      </c>
      <c r="AG243" s="48">
        <f t="shared" si="69"/>
        <v>0</v>
      </c>
    </row>
    <row r="244" spans="1:33" ht="14.5" x14ac:dyDescent="0.35">
      <c r="A244" s="19" t="s">
        <v>559</v>
      </c>
      <c r="B244" s="19" t="s">
        <v>560</v>
      </c>
      <c r="C244" s="52" t="s">
        <v>98</v>
      </c>
      <c r="D244" s="20">
        <v>0.98326899999999995</v>
      </c>
      <c r="E244" s="20">
        <v>0</v>
      </c>
      <c r="F244" s="20">
        <v>0</v>
      </c>
      <c r="G244" s="20">
        <v>0</v>
      </c>
      <c r="H244" s="20">
        <f t="shared" si="60"/>
        <v>0.98326899999999995</v>
      </c>
      <c r="I244" s="21">
        <f t="shared" si="61"/>
        <v>0</v>
      </c>
      <c r="J244" s="21">
        <f t="shared" si="62"/>
        <v>0</v>
      </c>
      <c r="K244" s="21">
        <f t="shared" si="63"/>
        <v>0</v>
      </c>
      <c r="L244" s="21">
        <f t="shared" si="64"/>
        <v>100</v>
      </c>
      <c r="M244" s="20">
        <v>0</v>
      </c>
      <c r="N244" s="20">
        <v>5.1008558208600003E-3</v>
      </c>
      <c r="O244">
        <f t="shared" si="70"/>
        <v>5.1008558208600003E-3</v>
      </c>
      <c r="P244" s="20">
        <v>4.5759375573799999E-2</v>
      </c>
      <c r="Q244">
        <f t="shared" si="71"/>
        <v>5.0860231394659998E-2</v>
      </c>
      <c r="R244" s="18">
        <f t="shared" si="65"/>
        <v>0</v>
      </c>
      <c r="S244" s="18">
        <f t="shared" si="72"/>
        <v>0.51876503996973367</v>
      </c>
      <c r="T244" s="18">
        <f t="shared" si="73"/>
        <v>0.51876503996973367</v>
      </c>
      <c r="U244" s="18">
        <f t="shared" si="74"/>
        <v>4.6538002900325344</v>
      </c>
      <c r="V244" s="18">
        <f t="shared" si="75"/>
        <v>5.1725653300022678</v>
      </c>
      <c r="X244" s="39">
        <f t="shared" si="76"/>
        <v>100</v>
      </c>
      <c r="Z244" s="20">
        <v>0</v>
      </c>
      <c r="AA244" s="53">
        <f t="shared" si="66"/>
        <v>0</v>
      </c>
      <c r="AB244" s="20">
        <v>0</v>
      </c>
      <c r="AC244" s="53">
        <f t="shared" si="67"/>
        <v>0</v>
      </c>
      <c r="AD244" s="20">
        <v>0</v>
      </c>
      <c r="AE244" s="53">
        <f t="shared" si="68"/>
        <v>0</v>
      </c>
      <c r="AF244" s="20">
        <v>7.7193116511399995E-4</v>
      </c>
      <c r="AG244" s="48">
        <f t="shared" si="69"/>
        <v>7.8506610613575736E-2</v>
      </c>
    </row>
    <row r="245" spans="1:33" ht="14.5" x14ac:dyDescent="0.35">
      <c r="A245" s="19" t="s">
        <v>561</v>
      </c>
      <c r="B245" s="19" t="s">
        <v>562</v>
      </c>
      <c r="C245" s="52" t="s">
        <v>98</v>
      </c>
      <c r="D245" s="20">
        <v>4.61856E-2</v>
      </c>
      <c r="E245" s="20">
        <v>0</v>
      </c>
      <c r="F245" s="20">
        <v>0</v>
      </c>
      <c r="G245" s="20">
        <v>0</v>
      </c>
      <c r="H245" s="20">
        <f t="shared" si="60"/>
        <v>4.61856E-2</v>
      </c>
      <c r="I245" s="21">
        <f t="shared" si="61"/>
        <v>0</v>
      </c>
      <c r="J245" s="21">
        <f t="shared" si="62"/>
        <v>0</v>
      </c>
      <c r="K245" s="21">
        <f t="shared" si="63"/>
        <v>0</v>
      </c>
      <c r="L245" s="21">
        <f t="shared" si="64"/>
        <v>100</v>
      </c>
      <c r="M245" s="20">
        <v>0</v>
      </c>
      <c r="N245" s="20">
        <v>0</v>
      </c>
      <c r="O245">
        <f t="shared" si="70"/>
        <v>0</v>
      </c>
      <c r="P245" s="20">
        <v>0</v>
      </c>
      <c r="Q245">
        <f t="shared" si="71"/>
        <v>0</v>
      </c>
      <c r="R245" s="18">
        <f t="shared" si="65"/>
        <v>0</v>
      </c>
      <c r="S245" s="18">
        <f t="shared" si="72"/>
        <v>0</v>
      </c>
      <c r="T245" s="18">
        <f t="shared" si="73"/>
        <v>0</v>
      </c>
      <c r="U245" s="18">
        <f t="shared" si="74"/>
        <v>0</v>
      </c>
      <c r="V245" s="18">
        <f t="shared" si="75"/>
        <v>0</v>
      </c>
      <c r="X245" s="39">
        <f t="shared" si="76"/>
        <v>100</v>
      </c>
      <c r="Z245" s="20">
        <v>0</v>
      </c>
      <c r="AA245" s="53">
        <f t="shared" si="66"/>
        <v>0</v>
      </c>
      <c r="AB245" s="20">
        <v>0</v>
      </c>
      <c r="AC245" s="53">
        <f t="shared" si="67"/>
        <v>0</v>
      </c>
      <c r="AD245" s="20">
        <v>0</v>
      </c>
      <c r="AE245" s="53">
        <f t="shared" si="68"/>
        <v>0</v>
      </c>
      <c r="AF245" s="20">
        <v>0</v>
      </c>
      <c r="AG245" s="48">
        <f t="shared" si="69"/>
        <v>0</v>
      </c>
    </row>
    <row r="246" spans="1:33" ht="14.5" x14ac:dyDescent="0.35">
      <c r="A246" s="19" t="s">
        <v>563</v>
      </c>
      <c r="B246" s="19" t="s">
        <v>562</v>
      </c>
      <c r="C246" s="52" t="s">
        <v>98</v>
      </c>
      <c r="D246" s="20">
        <v>4.6336099999999998E-2</v>
      </c>
      <c r="E246" s="20">
        <v>0</v>
      </c>
      <c r="F246" s="20">
        <v>0</v>
      </c>
      <c r="G246" s="20">
        <v>0</v>
      </c>
      <c r="H246" s="20">
        <f t="shared" si="60"/>
        <v>4.6336099999999998E-2</v>
      </c>
      <c r="I246" s="21">
        <f t="shared" si="61"/>
        <v>0</v>
      </c>
      <c r="J246" s="21">
        <f t="shared" si="62"/>
        <v>0</v>
      </c>
      <c r="K246" s="21">
        <f t="shared" si="63"/>
        <v>0</v>
      </c>
      <c r="L246" s="21">
        <f t="shared" si="64"/>
        <v>100</v>
      </c>
      <c r="M246" s="20">
        <v>0</v>
      </c>
      <c r="N246" s="20">
        <v>0</v>
      </c>
      <c r="O246">
        <f t="shared" si="70"/>
        <v>0</v>
      </c>
      <c r="P246" s="20">
        <v>0</v>
      </c>
      <c r="Q246">
        <f t="shared" si="71"/>
        <v>0</v>
      </c>
      <c r="R246" s="18">
        <f t="shared" si="65"/>
        <v>0</v>
      </c>
      <c r="S246" s="18">
        <f t="shared" si="72"/>
        <v>0</v>
      </c>
      <c r="T246" s="18">
        <f t="shared" si="73"/>
        <v>0</v>
      </c>
      <c r="U246" s="18">
        <f t="shared" si="74"/>
        <v>0</v>
      </c>
      <c r="V246" s="18">
        <f t="shared" si="75"/>
        <v>0</v>
      </c>
      <c r="X246" s="39">
        <f t="shared" si="76"/>
        <v>100</v>
      </c>
      <c r="Z246" s="20">
        <v>0</v>
      </c>
      <c r="AA246" s="53">
        <f t="shared" si="66"/>
        <v>0</v>
      </c>
      <c r="AB246" s="20">
        <v>0</v>
      </c>
      <c r="AC246" s="53">
        <f t="shared" si="67"/>
        <v>0</v>
      </c>
      <c r="AD246" s="20">
        <v>0</v>
      </c>
      <c r="AE246" s="53">
        <f t="shared" si="68"/>
        <v>0</v>
      </c>
      <c r="AF246" s="20">
        <v>0</v>
      </c>
      <c r="AG246" s="48">
        <f t="shared" si="69"/>
        <v>0</v>
      </c>
    </row>
    <row r="247" spans="1:33" ht="14.5" x14ac:dyDescent="0.35">
      <c r="A247" s="19" t="s">
        <v>564</v>
      </c>
      <c r="B247" s="19" t="s">
        <v>542</v>
      </c>
      <c r="C247" s="52" t="s">
        <v>98</v>
      </c>
      <c r="D247" s="20">
        <v>0.40986299999999998</v>
      </c>
      <c r="E247" s="20">
        <v>0</v>
      </c>
      <c r="F247" s="20">
        <v>0</v>
      </c>
      <c r="G247" s="20">
        <v>0</v>
      </c>
      <c r="H247" s="20">
        <f t="shared" si="60"/>
        <v>0.40986299999999998</v>
      </c>
      <c r="I247" s="21">
        <f t="shared" si="61"/>
        <v>0</v>
      </c>
      <c r="J247" s="21">
        <f t="shared" si="62"/>
        <v>0</v>
      </c>
      <c r="K247" s="21">
        <f t="shared" si="63"/>
        <v>0</v>
      </c>
      <c r="L247" s="21">
        <f t="shared" si="64"/>
        <v>100</v>
      </c>
      <c r="M247" s="20">
        <v>0</v>
      </c>
      <c r="N247" s="20">
        <v>0</v>
      </c>
      <c r="O247">
        <f t="shared" si="70"/>
        <v>0</v>
      </c>
      <c r="P247" s="20">
        <v>6.3298124990799994E-5</v>
      </c>
      <c r="Q247">
        <f t="shared" si="71"/>
        <v>6.3298124990799994E-5</v>
      </c>
      <c r="R247" s="18">
        <f t="shared" si="65"/>
        <v>0</v>
      </c>
      <c r="S247" s="18">
        <f t="shared" si="72"/>
        <v>0</v>
      </c>
      <c r="T247" s="18">
        <f t="shared" si="73"/>
        <v>0</v>
      </c>
      <c r="U247" s="18">
        <f t="shared" si="74"/>
        <v>1.5443727535981534E-2</v>
      </c>
      <c r="V247" s="18">
        <f t="shared" si="75"/>
        <v>1.5443727535981534E-2</v>
      </c>
      <c r="X247" s="39">
        <f t="shared" si="76"/>
        <v>100</v>
      </c>
      <c r="Z247" s="20">
        <v>0</v>
      </c>
      <c r="AA247" s="53">
        <f t="shared" si="66"/>
        <v>0</v>
      </c>
      <c r="AB247" s="20">
        <v>0</v>
      </c>
      <c r="AC247" s="53">
        <f t="shared" si="67"/>
        <v>0</v>
      </c>
      <c r="AD247" s="20">
        <v>0</v>
      </c>
      <c r="AE247" s="53">
        <f t="shared" si="68"/>
        <v>0</v>
      </c>
      <c r="AF247" s="20">
        <v>0</v>
      </c>
      <c r="AG247" s="48">
        <f t="shared" si="69"/>
        <v>0</v>
      </c>
    </row>
    <row r="248" spans="1:33" ht="14.5" x14ac:dyDescent="0.35">
      <c r="A248" s="19" t="s">
        <v>565</v>
      </c>
      <c r="B248" s="19" t="s">
        <v>566</v>
      </c>
      <c r="C248" s="52" t="s">
        <v>98</v>
      </c>
      <c r="D248" s="20">
        <v>4.3856600000000003E-2</v>
      </c>
      <c r="E248" s="20">
        <v>0</v>
      </c>
      <c r="F248" s="20">
        <v>0</v>
      </c>
      <c r="G248" s="20">
        <v>0</v>
      </c>
      <c r="H248" s="20">
        <f t="shared" si="60"/>
        <v>4.3856600000000003E-2</v>
      </c>
      <c r="I248" s="21">
        <f t="shared" si="61"/>
        <v>0</v>
      </c>
      <c r="J248" s="21">
        <f t="shared" si="62"/>
        <v>0</v>
      </c>
      <c r="K248" s="21">
        <f t="shared" si="63"/>
        <v>0</v>
      </c>
      <c r="L248" s="21">
        <f t="shared" si="64"/>
        <v>100</v>
      </c>
      <c r="M248" s="20">
        <v>0</v>
      </c>
      <c r="N248" s="20">
        <v>0</v>
      </c>
      <c r="O248">
        <f t="shared" si="70"/>
        <v>0</v>
      </c>
      <c r="P248" s="20">
        <v>0</v>
      </c>
      <c r="Q248">
        <f t="shared" si="71"/>
        <v>0</v>
      </c>
      <c r="R248" s="18">
        <f t="shared" si="65"/>
        <v>0</v>
      </c>
      <c r="S248" s="18">
        <f t="shared" si="72"/>
        <v>0</v>
      </c>
      <c r="T248" s="18">
        <f t="shared" si="73"/>
        <v>0</v>
      </c>
      <c r="U248" s="18">
        <f t="shared" si="74"/>
        <v>0</v>
      </c>
      <c r="V248" s="18">
        <f t="shared" si="75"/>
        <v>0</v>
      </c>
      <c r="X248" s="39">
        <f t="shared" si="76"/>
        <v>100</v>
      </c>
      <c r="Z248" s="20">
        <v>0</v>
      </c>
      <c r="AA248" s="53">
        <f t="shared" si="66"/>
        <v>0</v>
      </c>
      <c r="AB248" s="20">
        <v>0</v>
      </c>
      <c r="AC248" s="53">
        <f t="shared" si="67"/>
        <v>0</v>
      </c>
      <c r="AD248" s="20">
        <v>0</v>
      </c>
      <c r="AE248" s="53">
        <f t="shared" si="68"/>
        <v>0</v>
      </c>
      <c r="AF248" s="20">
        <v>0</v>
      </c>
      <c r="AG248" s="48">
        <f t="shared" si="69"/>
        <v>0</v>
      </c>
    </row>
    <row r="249" spans="1:33" ht="14.5" x14ac:dyDescent="0.35">
      <c r="A249" s="19" t="s">
        <v>567</v>
      </c>
      <c r="B249" s="19" t="s">
        <v>568</v>
      </c>
      <c r="C249" s="52" t="s">
        <v>98</v>
      </c>
      <c r="D249" s="20">
        <v>5.4093299999999997E-2</v>
      </c>
      <c r="E249" s="20">
        <v>0</v>
      </c>
      <c r="F249" s="20">
        <v>0</v>
      </c>
      <c r="G249" s="20">
        <v>0</v>
      </c>
      <c r="H249" s="20">
        <f t="shared" si="60"/>
        <v>5.4093299999999997E-2</v>
      </c>
      <c r="I249" s="21">
        <f t="shared" si="61"/>
        <v>0</v>
      </c>
      <c r="J249" s="21">
        <f t="shared" si="62"/>
        <v>0</v>
      </c>
      <c r="K249" s="21">
        <f t="shared" si="63"/>
        <v>0</v>
      </c>
      <c r="L249" s="21">
        <f t="shared" si="64"/>
        <v>100</v>
      </c>
      <c r="M249" s="20">
        <v>0</v>
      </c>
      <c r="N249" s="20">
        <v>0</v>
      </c>
      <c r="O249">
        <f t="shared" si="70"/>
        <v>0</v>
      </c>
      <c r="P249" s="20">
        <v>2.1662828950500001E-3</v>
      </c>
      <c r="Q249">
        <f t="shared" si="71"/>
        <v>2.1662828950500001E-3</v>
      </c>
      <c r="R249" s="18">
        <f t="shared" si="65"/>
        <v>0</v>
      </c>
      <c r="S249" s="18">
        <f t="shared" si="72"/>
        <v>0</v>
      </c>
      <c r="T249" s="18">
        <f t="shared" si="73"/>
        <v>0</v>
      </c>
      <c r="U249" s="18">
        <f t="shared" si="74"/>
        <v>4.004715731985292</v>
      </c>
      <c r="V249" s="18">
        <f t="shared" si="75"/>
        <v>4.004715731985292</v>
      </c>
      <c r="X249" s="39">
        <f t="shared" si="76"/>
        <v>100</v>
      </c>
      <c r="Z249" s="20">
        <v>0</v>
      </c>
      <c r="AA249" s="53">
        <f t="shared" si="66"/>
        <v>0</v>
      </c>
      <c r="AB249" s="20">
        <v>0</v>
      </c>
      <c r="AC249" s="53">
        <f t="shared" si="67"/>
        <v>0</v>
      </c>
      <c r="AD249" s="20">
        <v>0</v>
      </c>
      <c r="AE249" s="53">
        <f t="shared" si="68"/>
        <v>0</v>
      </c>
      <c r="AF249" s="20">
        <v>0</v>
      </c>
      <c r="AG249" s="48">
        <f t="shared" si="69"/>
        <v>0</v>
      </c>
    </row>
    <row r="250" spans="1:33" ht="14.5" x14ac:dyDescent="0.35">
      <c r="A250" s="19" t="s">
        <v>569</v>
      </c>
      <c r="B250" s="19" t="s">
        <v>562</v>
      </c>
      <c r="C250" s="52" t="s">
        <v>98</v>
      </c>
      <c r="D250" s="20">
        <v>3.0804100000000001E-2</v>
      </c>
      <c r="E250" s="20">
        <v>0</v>
      </c>
      <c r="F250" s="20">
        <v>0</v>
      </c>
      <c r="G250" s="20">
        <v>0</v>
      </c>
      <c r="H250" s="20">
        <f t="shared" si="60"/>
        <v>3.0804100000000001E-2</v>
      </c>
      <c r="I250" s="21">
        <f t="shared" si="61"/>
        <v>0</v>
      </c>
      <c r="J250" s="21">
        <f t="shared" si="62"/>
        <v>0</v>
      </c>
      <c r="K250" s="21">
        <f t="shared" si="63"/>
        <v>0</v>
      </c>
      <c r="L250" s="21">
        <f t="shared" si="64"/>
        <v>100</v>
      </c>
      <c r="M250" s="20">
        <v>0</v>
      </c>
      <c r="N250" s="20">
        <v>0</v>
      </c>
      <c r="O250">
        <f t="shared" si="70"/>
        <v>0</v>
      </c>
      <c r="P250" s="20">
        <v>0</v>
      </c>
      <c r="Q250">
        <f t="shared" si="71"/>
        <v>0</v>
      </c>
      <c r="R250" s="18">
        <f t="shared" si="65"/>
        <v>0</v>
      </c>
      <c r="S250" s="18">
        <f t="shared" si="72"/>
        <v>0</v>
      </c>
      <c r="T250" s="18">
        <f t="shared" si="73"/>
        <v>0</v>
      </c>
      <c r="U250" s="18">
        <f t="shared" si="74"/>
        <v>0</v>
      </c>
      <c r="V250" s="18">
        <f t="shared" si="75"/>
        <v>0</v>
      </c>
      <c r="X250" s="39">
        <f t="shared" si="76"/>
        <v>100</v>
      </c>
      <c r="Z250" s="20">
        <v>0</v>
      </c>
      <c r="AA250" s="53">
        <f t="shared" si="66"/>
        <v>0</v>
      </c>
      <c r="AB250" s="20">
        <v>0</v>
      </c>
      <c r="AC250" s="53">
        <f t="shared" si="67"/>
        <v>0</v>
      </c>
      <c r="AD250" s="20">
        <v>0</v>
      </c>
      <c r="AE250" s="53">
        <f t="shared" si="68"/>
        <v>0</v>
      </c>
      <c r="AF250" s="20">
        <v>0</v>
      </c>
      <c r="AG250" s="48">
        <f t="shared" si="69"/>
        <v>0</v>
      </c>
    </row>
    <row r="251" spans="1:33" ht="14.5" x14ac:dyDescent="0.35">
      <c r="A251" s="19" t="s">
        <v>570</v>
      </c>
      <c r="B251" s="19" t="s">
        <v>562</v>
      </c>
      <c r="C251" s="52" t="s">
        <v>98</v>
      </c>
      <c r="D251" s="20">
        <v>3.5076900000000001E-2</v>
      </c>
      <c r="E251" s="20">
        <v>0</v>
      </c>
      <c r="F251" s="20">
        <v>0</v>
      </c>
      <c r="G251" s="20">
        <v>0</v>
      </c>
      <c r="H251" s="20">
        <f t="shared" si="60"/>
        <v>3.5076900000000001E-2</v>
      </c>
      <c r="I251" s="21">
        <f t="shared" si="61"/>
        <v>0</v>
      </c>
      <c r="J251" s="21">
        <f t="shared" si="62"/>
        <v>0</v>
      </c>
      <c r="K251" s="21">
        <f t="shared" si="63"/>
        <v>0</v>
      </c>
      <c r="L251" s="21">
        <f t="shared" si="64"/>
        <v>100</v>
      </c>
      <c r="M251" s="20">
        <v>0</v>
      </c>
      <c r="N251" s="20">
        <v>0</v>
      </c>
      <c r="O251">
        <f t="shared" si="70"/>
        <v>0</v>
      </c>
      <c r="P251" s="20">
        <v>0</v>
      </c>
      <c r="Q251">
        <f t="shared" si="71"/>
        <v>0</v>
      </c>
      <c r="R251" s="18">
        <f t="shared" si="65"/>
        <v>0</v>
      </c>
      <c r="S251" s="18">
        <f t="shared" si="72"/>
        <v>0</v>
      </c>
      <c r="T251" s="18">
        <f t="shared" si="73"/>
        <v>0</v>
      </c>
      <c r="U251" s="18">
        <f t="shared" si="74"/>
        <v>0</v>
      </c>
      <c r="V251" s="18">
        <f t="shared" si="75"/>
        <v>0</v>
      </c>
      <c r="X251" s="39">
        <f t="shared" si="76"/>
        <v>100</v>
      </c>
      <c r="Z251" s="20">
        <v>0</v>
      </c>
      <c r="AA251" s="53">
        <f t="shared" si="66"/>
        <v>0</v>
      </c>
      <c r="AB251" s="20">
        <v>0</v>
      </c>
      <c r="AC251" s="53">
        <f t="shared" si="67"/>
        <v>0</v>
      </c>
      <c r="AD251" s="20">
        <v>0</v>
      </c>
      <c r="AE251" s="53">
        <f t="shared" si="68"/>
        <v>0</v>
      </c>
      <c r="AF251" s="20">
        <v>0</v>
      </c>
      <c r="AG251" s="48">
        <f t="shared" si="69"/>
        <v>0</v>
      </c>
    </row>
    <row r="252" spans="1:33" ht="14.5" x14ac:dyDescent="0.35">
      <c r="A252" s="19" t="s">
        <v>571</v>
      </c>
      <c r="B252" s="19" t="s">
        <v>572</v>
      </c>
      <c r="C252" s="52" t="s">
        <v>98</v>
      </c>
      <c r="D252" s="20">
        <v>0.25836500000000001</v>
      </c>
      <c r="E252" s="20">
        <v>0</v>
      </c>
      <c r="F252" s="20">
        <v>0</v>
      </c>
      <c r="G252" s="20">
        <v>0</v>
      </c>
      <c r="H252" s="20">
        <f t="shared" si="60"/>
        <v>0.25836500000000001</v>
      </c>
      <c r="I252" s="21">
        <f t="shared" si="61"/>
        <v>0</v>
      </c>
      <c r="J252" s="21">
        <f t="shared" si="62"/>
        <v>0</v>
      </c>
      <c r="K252" s="21">
        <f t="shared" si="63"/>
        <v>0</v>
      </c>
      <c r="L252" s="21">
        <f t="shared" si="64"/>
        <v>100</v>
      </c>
      <c r="M252" s="20">
        <v>0</v>
      </c>
      <c r="N252" s="20">
        <v>4.2731795991700003E-3</v>
      </c>
      <c r="O252">
        <f t="shared" si="70"/>
        <v>4.2731795991700003E-3</v>
      </c>
      <c r="P252" s="20">
        <v>2.2472345781200001E-3</v>
      </c>
      <c r="Q252">
        <f t="shared" si="71"/>
        <v>6.5204141772900008E-3</v>
      </c>
      <c r="R252" s="18">
        <f t="shared" si="65"/>
        <v>0</v>
      </c>
      <c r="S252" s="18">
        <f t="shared" si="72"/>
        <v>1.6539312984227741</v>
      </c>
      <c r="T252" s="18">
        <f t="shared" si="73"/>
        <v>1.6539312984227741</v>
      </c>
      <c r="U252" s="18">
        <f t="shared" si="74"/>
        <v>0.86979063654906807</v>
      </c>
      <c r="V252" s="18">
        <f t="shared" si="75"/>
        <v>2.5237219349718423</v>
      </c>
      <c r="X252" s="39">
        <f t="shared" si="76"/>
        <v>100</v>
      </c>
      <c r="Z252" s="20">
        <v>0</v>
      </c>
      <c r="AA252" s="53">
        <f t="shared" si="66"/>
        <v>0</v>
      </c>
      <c r="AB252" s="20">
        <v>0</v>
      </c>
      <c r="AC252" s="53">
        <f t="shared" si="67"/>
        <v>0</v>
      </c>
      <c r="AD252" s="20">
        <v>0</v>
      </c>
      <c r="AE252" s="53">
        <f t="shared" si="68"/>
        <v>0</v>
      </c>
      <c r="AF252" s="20">
        <v>1.78744947599E-3</v>
      </c>
      <c r="AG252" s="48">
        <f t="shared" si="69"/>
        <v>0.69183112108451217</v>
      </c>
    </row>
    <row r="253" spans="1:33" ht="14.5" x14ac:dyDescent="0.35">
      <c r="A253" s="19" t="s">
        <v>573</v>
      </c>
      <c r="B253" s="19" t="s">
        <v>574</v>
      </c>
      <c r="C253" s="52" t="s">
        <v>98</v>
      </c>
      <c r="D253" s="20">
        <v>4.7740900000000003E-2</v>
      </c>
      <c r="E253" s="20">
        <v>0</v>
      </c>
      <c r="F253" s="20">
        <v>0</v>
      </c>
      <c r="G253" s="20">
        <v>0</v>
      </c>
      <c r="H253" s="20">
        <f t="shared" si="60"/>
        <v>4.7740900000000003E-2</v>
      </c>
      <c r="I253" s="21">
        <f t="shared" si="61"/>
        <v>0</v>
      </c>
      <c r="J253" s="21">
        <f t="shared" si="62"/>
        <v>0</v>
      </c>
      <c r="K253" s="21">
        <f t="shared" si="63"/>
        <v>0</v>
      </c>
      <c r="L253" s="21">
        <f t="shared" si="64"/>
        <v>100</v>
      </c>
      <c r="M253" s="20">
        <v>0</v>
      </c>
      <c r="N253" s="20">
        <v>0</v>
      </c>
      <c r="O253">
        <f t="shared" si="70"/>
        <v>0</v>
      </c>
      <c r="P253" s="20">
        <v>0</v>
      </c>
      <c r="Q253">
        <f t="shared" si="71"/>
        <v>0</v>
      </c>
      <c r="R253" s="18">
        <f t="shared" si="65"/>
        <v>0</v>
      </c>
      <c r="S253" s="18">
        <f t="shared" si="72"/>
        <v>0</v>
      </c>
      <c r="T253" s="18">
        <f t="shared" si="73"/>
        <v>0</v>
      </c>
      <c r="U253" s="18">
        <f t="shared" si="74"/>
        <v>0</v>
      </c>
      <c r="V253" s="18">
        <f t="shared" si="75"/>
        <v>0</v>
      </c>
      <c r="X253" s="39">
        <f t="shared" si="76"/>
        <v>100</v>
      </c>
      <c r="Z253" s="20">
        <v>0</v>
      </c>
      <c r="AA253" s="53">
        <f t="shared" si="66"/>
        <v>0</v>
      </c>
      <c r="AB253" s="20">
        <v>0</v>
      </c>
      <c r="AC253" s="53">
        <f t="shared" si="67"/>
        <v>0</v>
      </c>
      <c r="AD253" s="20">
        <v>0</v>
      </c>
      <c r="AE253" s="53">
        <f t="shared" si="68"/>
        <v>0</v>
      </c>
      <c r="AF253" s="20">
        <v>0</v>
      </c>
      <c r="AG253" s="48">
        <f t="shared" si="69"/>
        <v>0</v>
      </c>
    </row>
    <row r="254" spans="1:33" ht="14.5" x14ac:dyDescent="0.35">
      <c r="A254" s="19" t="s">
        <v>575</v>
      </c>
      <c r="B254" s="19" t="s">
        <v>576</v>
      </c>
      <c r="C254" s="52" t="s">
        <v>98</v>
      </c>
      <c r="D254" s="20">
        <v>4.7952700000000001E-2</v>
      </c>
      <c r="E254" s="20">
        <v>0</v>
      </c>
      <c r="F254" s="20">
        <v>0</v>
      </c>
      <c r="G254" s="20">
        <v>0</v>
      </c>
      <c r="H254" s="20">
        <f t="shared" si="60"/>
        <v>4.7952700000000001E-2</v>
      </c>
      <c r="I254" s="21">
        <f t="shared" si="61"/>
        <v>0</v>
      </c>
      <c r="J254" s="21">
        <f t="shared" si="62"/>
        <v>0</v>
      </c>
      <c r="K254" s="21">
        <f t="shared" si="63"/>
        <v>0</v>
      </c>
      <c r="L254" s="21">
        <f t="shared" si="64"/>
        <v>100</v>
      </c>
      <c r="M254" s="20">
        <v>0</v>
      </c>
      <c r="N254" s="20">
        <v>0</v>
      </c>
      <c r="O254">
        <f t="shared" si="70"/>
        <v>0</v>
      </c>
      <c r="P254" s="20">
        <v>0</v>
      </c>
      <c r="Q254">
        <f t="shared" si="71"/>
        <v>0</v>
      </c>
      <c r="R254" s="18">
        <f t="shared" si="65"/>
        <v>0</v>
      </c>
      <c r="S254" s="18">
        <f t="shared" si="72"/>
        <v>0</v>
      </c>
      <c r="T254" s="18">
        <f t="shared" si="73"/>
        <v>0</v>
      </c>
      <c r="U254" s="18">
        <f t="shared" si="74"/>
        <v>0</v>
      </c>
      <c r="V254" s="18">
        <f t="shared" si="75"/>
        <v>0</v>
      </c>
      <c r="X254" s="39">
        <f t="shared" si="76"/>
        <v>100</v>
      </c>
      <c r="Z254" s="20">
        <v>0</v>
      </c>
      <c r="AA254" s="53">
        <f t="shared" si="66"/>
        <v>0</v>
      </c>
      <c r="AB254" s="20">
        <v>0</v>
      </c>
      <c r="AC254" s="53">
        <f t="shared" si="67"/>
        <v>0</v>
      </c>
      <c r="AD254" s="20">
        <v>0</v>
      </c>
      <c r="AE254" s="53">
        <f t="shared" si="68"/>
        <v>0</v>
      </c>
      <c r="AF254" s="20">
        <v>0</v>
      </c>
      <c r="AG254" s="48">
        <f t="shared" si="69"/>
        <v>0</v>
      </c>
    </row>
    <row r="255" spans="1:33" ht="14.5" x14ac:dyDescent="0.35">
      <c r="A255" s="19" t="s">
        <v>577</v>
      </c>
      <c r="B255" s="19" t="s">
        <v>578</v>
      </c>
      <c r="C255" s="52" t="s">
        <v>98</v>
      </c>
      <c r="D255" s="20">
        <v>0.305178</v>
      </c>
      <c r="E255" s="20">
        <v>0</v>
      </c>
      <c r="F255" s="20">
        <v>0</v>
      </c>
      <c r="G255" s="20">
        <v>0</v>
      </c>
      <c r="H255" s="20">
        <f t="shared" si="60"/>
        <v>0.305178</v>
      </c>
      <c r="I255" s="21">
        <f t="shared" si="61"/>
        <v>0</v>
      </c>
      <c r="J255" s="21">
        <f t="shared" si="62"/>
        <v>0</v>
      </c>
      <c r="K255" s="21">
        <f t="shared" si="63"/>
        <v>0</v>
      </c>
      <c r="L255" s="21">
        <f t="shared" si="64"/>
        <v>100</v>
      </c>
      <c r="M255" s="20">
        <v>0</v>
      </c>
      <c r="N255" s="20">
        <v>1.3429740454799999E-4</v>
      </c>
      <c r="O255">
        <f t="shared" si="70"/>
        <v>1.3429740454799999E-4</v>
      </c>
      <c r="P255" s="20">
        <v>1.7795457092100001E-4</v>
      </c>
      <c r="Q255">
        <f t="shared" si="71"/>
        <v>3.12251975469E-4</v>
      </c>
      <c r="R255" s="18">
        <f t="shared" si="65"/>
        <v>0</v>
      </c>
      <c r="S255" s="18">
        <f t="shared" si="72"/>
        <v>4.4006253579222616E-2</v>
      </c>
      <c r="T255" s="18">
        <f t="shared" si="73"/>
        <v>4.4006253579222616E-2</v>
      </c>
      <c r="U255" s="18">
        <f t="shared" si="74"/>
        <v>5.8311729849792576E-2</v>
      </c>
      <c r="V255" s="18">
        <f t="shared" si="75"/>
        <v>0.10231798342901519</v>
      </c>
      <c r="X255" s="39">
        <f t="shared" si="76"/>
        <v>100</v>
      </c>
      <c r="Z255" s="20">
        <v>0</v>
      </c>
      <c r="AA255" s="53">
        <f t="shared" si="66"/>
        <v>0</v>
      </c>
      <c r="AB255" s="20">
        <v>0</v>
      </c>
      <c r="AC255" s="53">
        <f t="shared" si="67"/>
        <v>0</v>
      </c>
      <c r="AD255" s="20">
        <v>0</v>
      </c>
      <c r="AE255" s="53">
        <f t="shared" si="68"/>
        <v>0</v>
      </c>
      <c r="AF255" s="20">
        <v>0</v>
      </c>
      <c r="AG255" s="48">
        <f t="shared" si="69"/>
        <v>0</v>
      </c>
    </row>
    <row r="256" spans="1:33" ht="14.5" x14ac:dyDescent="0.35">
      <c r="A256" s="19" t="s">
        <v>579</v>
      </c>
      <c r="B256" s="19" t="s">
        <v>580</v>
      </c>
      <c r="C256" s="52" t="s">
        <v>98</v>
      </c>
      <c r="D256" s="20">
        <v>4.0140099999999998E-2</v>
      </c>
      <c r="E256" s="20">
        <v>0</v>
      </c>
      <c r="F256" s="20">
        <v>0</v>
      </c>
      <c r="G256" s="20">
        <v>0</v>
      </c>
      <c r="H256" s="20">
        <f t="shared" si="60"/>
        <v>4.0140099999999998E-2</v>
      </c>
      <c r="I256" s="21">
        <f t="shared" si="61"/>
        <v>0</v>
      </c>
      <c r="J256" s="21">
        <f t="shared" si="62"/>
        <v>0</v>
      </c>
      <c r="K256" s="21">
        <f t="shared" si="63"/>
        <v>0</v>
      </c>
      <c r="L256" s="21">
        <f t="shared" si="64"/>
        <v>100</v>
      </c>
      <c r="M256" s="20">
        <v>0</v>
      </c>
      <c r="N256" s="20">
        <v>0</v>
      </c>
      <c r="O256">
        <f t="shared" si="70"/>
        <v>0</v>
      </c>
      <c r="P256" s="20">
        <v>0</v>
      </c>
      <c r="Q256">
        <f t="shared" si="71"/>
        <v>0</v>
      </c>
      <c r="R256" s="18">
        <f t="shared" si="65"/>
        <v>0</v>
      </c>
      <c r="S256" s="18">
        <f t="shared" si="72"/>
        <v>0</v>
      </c>
      <c r="T256" s="18">
        <f t="shared" si="73"/>
        <v>0</v>
      </c>
      <c r="U256" s="18">
        <f t="shared" si="74"/>
        <v>0</v>
      </c>
      <c r="V256" s="18">
        <f t="shared" si="75"/>
        <v>0</v>
      </c>
      <c r="X256" s="39">
        <f t="shared" si="76"/>
        <v>100</v>
      </c>
      <c r="Z256" s="20">
        <v>0</v>
      </c>
      <c r="AA256" s="53">
        <f t="shared" si="66"/>
        <v>0</v>
      </c>
      <c r="AB256" s="20">
        <v>0</v>
      </c>
      <c r="AC256" s="53">
        <f t="shared" si="67"/>
        <v>0</v>
      </c>
      <c r="AD256" s="20">
        <v>0</v>
      </c>
      <c r="AE256" s="53">
        <f t="shared" si="68"/>
        <v>0</v>
      </c>
      <c r="AF256" s="20">
        <v>0</v>
      </c>
      <c r="AG256" s="48">
        <f t="shared" si="69"/>
        <v>0</v>
      </c>
    </row>
    <row r="257" spans="1:33" ht="14.5" x14ac:dyDescent="0.35">
      <c r="A257" s="19" t="s">
        <v>581</v>
      </c>
      <c r="B257" s="19" t="s">
        <v>582</v>
      </c>
      <c r="C257" s="52" t="s">
        <v>98</v>
      </c>
      <c r="D257" s="20">
        <v>0.29629699999999998</v>
      </c>
      <c r="E257" s="20">
        <v>0</v>
      </c>
      <c r="F257" s="20">
        <v>0</v>
      </c>
      <c r="G257" s="20">
        <v>0</v>
      </c>
      <c r="H257" s="20">
        <f t="shared" si="60"/>
        <v>0.29629699999999998</v>
      </c>
      <c r="I257" s="21">
        <f t="shared" si="61"/>
        <v>0</v>
      </c>
      <c r="J257" s="21">
        <f t="shared" si="62"/>
        <v>0</v>
      </c>
      <c r="K257" s="21">
        <f t="shared" si="63"/>
        <v>0</v>
      </c>
      <c r="L257" s="21">
        <f t="shared" si="64"/>
        <v>100</v>
      </c>
      <c r="M257" s="20">
        <v>0</v>
      </c>
      <c r="N257" s="20">
        <v>0</v>
      </c>
      <c r="O257">
        <f t="shared" si="70"/>
        <v>0</v>
      </c>
      <c r="P257" s="20">
        <v>0</v>
      </c>
      <c r="Q257">
        <f t="shared" si="71"/>
        <v>0</v>
      </c>
      <c r="R257" s="18">
        <f t="shared" si="65"/>
        <v>0</v>
      </c>
      <c r="S257" s="18">
        <f t="shared" si="72"/>
        <v>0</v>
      </c>
      <c r="T257" s="18">
        <f t="shared" si="73"/>
        <v>0</v>
      </c>
      <c r="U257" s="18">
        <f t="shared" si="74"/>
        <v>0</v>
      </c>
      <c r="V257" s="18">
        <f t="shared" si="75"/>
        <v>0</v>
      </c>
      <c r="X257" s="39">
        <f t="shared" si="76"/>
        <v>100</v>
      </c>
      <c r="Z257" s="20">
        <v>0</v>
      </c>
      <c r="AA257" s="53">
        <f t="shared" si="66"/>
        <v>0</v>
      </c>
      <c r="AB257" s="20">
        <v>0</v>
      </c>
      <c r="AC257" s="53">
        <f t="shared" si="67"/>
        <v>0</v>
      </c>
      <c r="AD257" s="20">
        <v>0</v>
      </c>
      <c r="AE257" s="53">
        <f t="shared" si="68"/>
        <v>0</v>
      </c>
      <c r="AF257" s="20">
        <v>0</v>
      </c>
      <c r="AG257" s="48">
        <f t="shared" si="69"/>
        <v>0</v>
      </c>
    </row>
    <row r="258" spans="1:33" ht="14.5" x14ac:dyDescent="0.35">
      <c r="A258" s="19" t="s">
        <v>583</v>
      </c>
      <c r="B258" s="19" t="s">
        <v>584</v>
      </c>
      <c r="C258" s="52" t="s">
        <v>98</v>
      </c>
      <c r="D258" s="20">
        <v>1.45878</v>
      </c>
      <c r="E258" s="20">
        <v>0</v>
      </c>
      <c r="F258" s="20">
        <v>0</v>
      </c>
      <c r="G258" s="20">
        <v>0</v>
      </c>
      <c r="H258" s="20">
        <f t="shared" si="60"/>
        <v>1.45878</v>
      </c>
      <c r="I258" s="21">
        <f t="shared" si="61"/>
        <v>0</v>
      </c>
      <c r="J258" s="21">
        <f t="shared" si="62"/>
        <v>0</v>
      </c>
      <c r="K258" s="21">
        <f t="shared" si="63"/>
        <v>0</v>
      </c>
      <c r="L258" s="21">
        <f t="shared" si="64"/>
        <v>100</v>
      </c>
      <c r="M258" s="20">
        <v>0</v>
      </c>
      <c r="N258" s="20">
        <v>0</v>
      </c>
      <c r="O258">
        <f t="shared" si="70"/>
        <v>0</v>
      </c>
      <c r="P258" s="20">
        <v>0.10471620238899999</v>
      </c>
      <c r="Q258">
        <f t="shared" si="71"/>
        <v>0.10471620238899999</v>
      </c>
      <c r="R258" s="18">
        <f t="shared" si="65"/>
        <v>0</v>
      </c>
      <c r="S258" s="18">
        <f t="shared" si="72"/>
        <v>0</v>
      </c>
      <c r="T258" s="18">
        <f t="shared" si="73"/>
        <v>0</v>
      </c>
      <c r="U258" s="18">
        <f t="shared" si="74"/>
        <v>7.1783409690974649</v>
      </c>
      <c r="V258" s="18">
        <f t="shared" si="75"/>
        <v>7.1783409690974649</v>
      </c>
      <c r="X258" s="39">
        <f t="shared" si="76"/>
        <v>100</v>
      </c>
      <c r="Z258" s="20">
        <v>0</v>
      </c>
      <c r="AA258" s="53">
        <f t="shared" si="66"/>
        <v>0</v>
      </c>
      <c r="AB258" s="20">
        <v>0</v>
      </c>
      <c r="AC258" s="53">
        <f t="shared" si="67"/>
        <v>0</v>
      </c>
      <c r="AD258" s="20">
        <v>0</v>
      </c>
      <c r="AE258" s="53">
        <f t="shared" si="68"/>
        <v>0</v>
      </c>
      <c r="AF258" s="20">
        <v>0</v>
      </c>
      <c r="AG258" s="48">
        <f t="shared" si="69"/>
        <v>0</v>
      </c>
    </row>
    <row r="259" spans="1:33" ht="14.5" x14ac:dyDescent="0.35">
      <c r="A259" s="19" t="s">
        <v>585</v>
      </c>
      <c r="B259" s="19" t="s">
        <v>586</v>
      </c>
      <c r="C259" s="52" t="s">
        <v>98</v>
      </c>
      <c r="D259" s="20">
        <v>0.68068899999999999</v>
      </c>
      <c r="E259" s="20">
        <v>0</v>
      </c>
      <c r="F259" s="20">
        <v>0</v>
      </c>
      <c r="G259" s="20">
        <v>0</v>
      </c>
      <c r="H259" s="20">
        <f t="shared" ref="H259:H319" si="77">D259-E259-F259-G259</f>
        <v>0.68068899999999999</v>
      </c>
      <c r="I259" s="21">
        <f t="shared" ref="I259:I319" si="78">E259/D259*100</f>
        <v>0</v>
      </c>
      <c r="J259" s="21">
        <f t="shared" ref="J259:J319" si="79">F259/D259*100</f>
        <v>0</v>
      </c>
      <c r="K259" s="21">
        <f t="shared" ref="K259:K319" si="80">G259/D259*100</f>
        <v>0</v>
      </c>
      <c r="L259" s="21">
        <f t="shared" ref="L259:L319" si="81">H259/D259*100</f>
        <v>100</v>
      </c>
      <c r="M259" s="20">
        <v>0</v>
      </c>
      <c r="N259" s="20">
        <v>0</v>
      </c>
      <c r="O259">
        <f t="shared" si="70"/>
        <v>0</v>
      </c>
      <c r="P259" s="20">
        <v>0</v>
      </c>
      <c r="Q259">
        <f t="shared" si="71"/>
        <v>0</v>
      </c>
      <c r="R259" s="18">
        <f t="shared" ref="R259:R319" si="82">M259/D259*100</f>
        <v>0</v>
      </c>
      <c r="S259" s="18">
        <f t="shared" si="72"/>
        <v>0</v>
      </c>
      <c r="T259" s="18">
        <f t="shared" si="73"/>
        <v>0</v>
      </c>
      <c r="U259" s="18">
        <f t="shared" si="74"/>
        <v>0</v>
      </c>
      <c r="V259" s="18">
        <f t="shared" si="75"/>
        <v>0</v>
      </c>
      <c r="X259" s="39">
        <f t="shared" si="76"/>
        <v>100</v>
      </c>
      <c r="Z259" s="20">
        <v>0</v>
      </c>
      <c r="AA259" s="53">
        <f t="shared" ref="AA259:AA322" si="83">Z259/D259*100</f>
        <v>0</v>
      </c>
      <c r="AB259" s="20">
        <v>0</v>
      </c>
      <c r="AC259" s="53">
        <f t="shared" ref="AC259:AC322" si="84">AB259/D259*100</f>
        <v>0</v>
      </c>
      <c r="AD259" s="20">
        <v>0</v>
      </c>
      <c r="AE259" s="53">
        <f t="shared" ref="AE259:AE322" si="85">AD259/D259*100</f>
        <v>0</v>
      </c>
      <c r="AF259" s="20">
        <v>0</v>
      </c>
      <c r="AG259" s="48">
        <f t="shared" ref="AG259:AG322" si="86">AF259/D259*100</f>
        <v>0</v>
      </c>
    </row>
    <row r="260" spans="1:33" ht="14.5" x14ac:dyDescent="0.35">
      <c r="A260" s="19" t="s">
        <v>587</v>
      </c>
      <c r="B260" s="19" t="s">
        <v>586</v>
      </c>
      <c r="C260" s="52" t="s">
        <v>98</v>
      </c>
      <c r="D260" s="20">
        <v>0.47765200000000002</v>
      </c>
      <c r="E260" s="20">
        <v>0</v>
      </c>
      <c r="F260" s="20">
        <v>0</v>
      </c>
      <c r="G260" s="20">
        <v>0</v>
      </c>
      <c r="H260" s="20">
        <f t="shared" si="77"/>
        <v>0.47765200000000002</v>
      </c>
      <c r="I260" s="21">
        <f t="shared" si="78"/>
        <v>0</v>
      </c>
      <c r="J260" s="21">
        <f t="shared" si="79"/>
        <v>0</v>
      </c>
      <c r="K260" s="21">
        <f t="shared" si="80"/>
        <v>0</v>
      </c>
      <c r="L260" s="21">
        <f t="shared" si="81"/>
        <v>100</v>
      </c>
      <c r="M260" s="20">
        <v>0</v>
      </c>
      <c r="N260" s="20">
        <v>0</v>
      </c>
      <c r="O260">
        <f t="shared" ref="O260:O323" si="87">M260+N260</f>
        <v>0</v>
      </c>
      <c r="P260" s="20">
        <v>3.0067119999999999E-2</v>
      </c>
      <c r="Q260">
        <f t="shared" ref="Q260:Q323" si="88">O260+P260</f>
        <v>3.0067119999999999E-2</v>
      </c>
      <c r="R260" s="18">
        <f t="shared" si="82"/>
        <v>0</v>
      </c>
      <c r="S260" s="18">
        <f t="shared" ref="S260:S323" si="89">N260/D260*100</f>
        <v>0</v>
      </c>
      <c r="T260" s="18">
        <f t="shared" ref="T260:T323" si="90">O260/D260*100</f>
        <v>0</v>
      </c>
      <c r="U260" s="18">
        <f t="shared" ref="U260:U323" si="91">P260/D260*100</f>
        <v>6.2947752757237474</v>
      </c>
      <c r="V260" s="18">
        <f t="shared" ref="V260:V323" si="92">Q260/D260*100</f>
        <v>6.2947752757237474</v>
      </c>
      <c r="X260" s="39">
        <f t="shared" ref="X260:X320" si="93">SUM(I260:L260)</f>
        <v>100</v>
      </c>
      <c r="Z260" s="20">
        <v>0</v>
      </c>
      <c r="AA260" s="53">
        <f t="shared" si="83"/>
        <v>0</v>
      </c>
      <c r="AB260" s="20">
        <v>0</v>
      </c>
      <c r="AC260" s="53">
        <f t="shared" si="84"/>
        <v>0</v>
      </c>
      <c r="AD260" s="20">
        <v>0</v>
      </c>
      <c r="AE260" s="53">
        <f t="shared" si="85"/>
        <v>0</v>
      </c>
      <c r="AF260" s="20">
        <v>0</v>
      </c>
      <c r="AG260" s="48">
        <f t="shared" si="86"/>
        <v>0</v>
      </c>
    </row>
    <row r="261" spans="1:33" ht="14.5" x14ac:dyDescent="0.35">
      <c r="A261" s="19" t="s">
        <v>588</v>
      </c>
      <c r="B261" s="19" t="s">
        <v>589</v>
      </c>
      <c r="C261" s="52" t="s">
        <v>98</v>
      </c>
      <c r="D261" s="20">
        <v>0.22891</v>
      </c>
      <c r="E261" s="20">
        <v>0</v>
      </c>
      <c r="F261" s="20">
        <v>0</v>
      </c>
      <c r="G261" s="20">
        <v>0</v>
      </c>
      <c r="H261" s="20">
        <f t="shared" si="77"/>
        <v>0.22891</v>
      </c>
      <c r="I261" s="21">
        <f t="shared" si="78"/>
        <v>0</v>
      </c>
      <c r="J261" s="21">
        <f t="shared" si="79"/>
        <v>0</v>
      </c>
      <c r="K261" s="21">
        <f t="shared" si="80"/>
        <v>0</v>
      </c>
      <c r="L261" s="21">
        <f t="shared" si="81"/>
        <v>100</v>
      </c>
      <c r="M261" s="20">
        <v>0</v>
      </c>
      <c r="N261" s="20">
        <v>0</v>
      </c>
      <c r="O261">
        <f t="shared" si="87"/>
        <v>0</v>
      </c>
      <c r="P261" s="20">
        <v>0</v>
      </c>
      <c r="Q261">
        <f t="shared" si="88"/>
        <v>0</v>
      </c>
      <c r="R261" s="18">
        <f t="shared" si="82"/>
        <v>0</v>
      </c>
      <c r="S261" s="18">
        <f t="shared" si="89"/>
        <v>0</v>
      </c>
      <c r="T261" s="18">
        <f t="shared" si="90"/>
        <v>0</v>
      </c>
      <c r="U261" s="18">
        <f t="shared" si="91"/>
        <v>0</v>
      </c>
      <c r="V261" s="18">
        <f t="shared" si="92"/>
        <v>0</v>
      </c>
      <c r="X261" s="39">
        <f t="shared" si="93"/>
        <v>100</v>
      </c>
      <c r="Z261" s="20">
        <v>0</v>
      </c>
      <c r="AA261" s="53">
        <f t="shared" si="83"/>
        <v>0</v>
      </c>
      <c r="AB261" s="20">
        <v>0</v>
      </c>
      <c r="AC261" s="53">
        <f t="shared" si="84"/>
        <v>0</v>
      </c>
      <c r="AD261" s="20">
        <v>0</v>
      </c>
      <c r="AE261" s="53">
        <f t="shared" si="85"/>
        <v>0</v>
      </c>
      <c r="AF261" s="20">
        <v>0</v>
      </c>
      <c r="AG261" s="48">
        <f t="shared" si="86"/>
        <v>0</v>
      </c>
    </row>
    <row r="262" spans="1:33" ht="14.5" x14ac:dyDescent="0.35">
      <c r="A262" s="19" t="s">
        <v>590</v>
      </c>
      <c r="B262" s="19" t="s">
        <v>591</v>
      </c>
      <c r="C262" s="52" t="s">
        <v>98</v>
      </c>
      <c r="D262" s="20">
        <v>1.2962400000000001</v>
      </c>
      <c r="E262" s="20">
        <v>0</v>
      </c>
      <c r="F262" s="20">
        <v>0</v>
      </c>
      <c r="G262" s="20">
        <v>0</v>
      </c>
      <c r="H262" s="20">
        <f t="shared" si="77"/>
        <v>1.2962400000000001</v>
      </c>
      <c r="I262" s="21">
        <f t="shared" si="78"/>
        <v>0</v>
      </c>
      <c r="J262" s="21">
        <f t="shared" si="79"/>
        <v>0</v>
      </c>
      <c r="K262" s="21">
        <f t="shared" si="80"/>
        <v>0</v>
      </c>
      <c r="L262" s="21">
        <f t="shared" si="81"/>
        <v>100</v>
      </c>
      <c r="M262" s="20">
        <v>0</v>
      </c>
      <c r="N262" s="20">
        <v>0.16543314379499999</v>
      </c>
      <c r="O262">
        <f t="shared" si="87"/>
        <v>0.16543314379499999</v>
      </c>
      <c r="P262" s="20">
        <v>0.50236523446199999</v>
      </c>
      <c r="Q262">
        <f t="shared" si="88"/>
        <v>0.66779837825699995</v>
      </c>
      <c r="R262" s="18">
        <f t="shared" si="82"/>
        <v>0</v>
      </c>
      <c r="S262" s="18">
        <f t="shared" si="89"/>
        <v>12.762539637335676</v>
      </c>
      <c r="T262" s="18">
        <f t="shared" si="90"/>
        <v>12.762539637335676</v>
      </c>
      <c r="U262" s="18">
        <f t="shared" si="91"/>
        <v>38.755572614793557</v>
      </c>
      <c r="V262" s="18">
        <f t="shared" si="92"/>
        <v>51.518112252129235</v>
      </c>
      <c r="X262" s="39">
        <f t="shared" si="93"/>
        <v>100</v>
      </c>
      <c r="Z262" s="20">
        <v>0</v>
      </c>
      <c r="AA262" s="53">
        <f t="shared" si="83"/>
        <v>0</v>
      </c>
      <c r="AB262" s="20">
        <v>0</v>
      </c>
      <c r="AC262" s="53">
        <f t="shared" si="84"/>
        <v>0</v>
      </c>
      <c r="AD262" s="20">
        <v>0</v>
      </c>
      <c r="AE262" s="53">
        <f t="shared" si="85"/>
        <v>0</v>
      </c>
      <c r="AF262" s="20">
        <v>9.0721990579099993E-3</v>
      </c>
      <c r="AG262" s="48">
        <f t="shared" si="86"/>
        <v>0.69988575093424044</v>
      </c>
    </row>
    <row r="263" spans="1:33" ht="14.5" x14ac:dyDescent="0.35">
      <c r="A263" s="19" t="s">
        <v>592</v>
      </c>
      <c r="B263" s="19" t="s">
        <v>593</v>
      </c>
      <c r="C263" s="52" t="s">
        <v>98</v>
      </c>
      <c r="D263" s="20">
        <v>4.2555700000000002E-2</v>
      </c>
      <c r="E263" s="20">
        <v>0</v>
      </c>
      <c r="F263" s="20">
        <v>0</v>
      </c>
      <c r="G263" s="20">
        <v>0</v>
      </c>
      <c r="H263" s="20">
        <f t="shared" si="77"/>
        <v>4.2555700000000002E-2</v>
      </c>
      <c r="I263" s="21">
        <f t="shared" si="78"/>
        <v>0</v>
      </c>
      <c r="J263" s="21">
        <f t="shared" si="79"/>
        <v>0</v>
      </c>
      <c r="K263" s="21">
        <f t="shared" si="80"/>
        <v>0</v>
      </c>
      <c r="L263" s="21">
        <f t="shared" si="81"/>
        <v>100</v>
      </c>
      <c r="M263" s="20">
        <v>0</v>
      </c>
      <c r="N263" s="20">
        <v>0</v>
      </c>
      <c r="O263">
        <f t="shared" si="87"/>
        <v>0</v>
      </c>
      <c r="P263" s="20">
        <v>0</v>
      </c>
      <c r="Q263">
        <f t="shared" si="88"/>
        <v>0</v>
      </c>
      <c r="R263" s="18">
        <f t="shared" si="82"/>
        <v>0</v>
      </c>
      <c r="S263" s="18">
        <f t="shared" si="89"/>
        <v>0</v>
      </c>
      <c r="T263" s="18">
        <f t="shared" si="90"/>
        <v>0</v>
      </c>
      <c r="U263" s="18">
        <f t="shared" si="91"/>
        <v>0</v>
      </c>
      <c r="V263" s="18">
        <f t="shared" si="92"/>
        <v>0</v>
      </c>
      <c r="X263" s="39">
        <f t="shared" si="93"/>
        <v>100</v>
      </c>
      <c r="Z263" s="20">
        <v>0</v>
      </c>
      <c r="AA263" s="53">
        <f t="shared" si="83"/>
        <v>0</v>
      </c>
      <c r="AB263" s="20">
        <v>0</v>
      </c>
      <c r="AC263" s="53">
        <f t="shared" si="84"/>
        <v>0</v>
      </c>
      <c r="AD263" s="20">
        <v>0</v>
      </c>
      <c r="AE263" s="53">
        <f t="shared" si="85"/>
        <v>0</v>
      </c>
      <c r="AF263" s="20">
        <v>0</v>
      </c>
      <c r="AG263" s="48">
        <f t="shared" si="86"/>
        <v>0</v>
      </c>
    </row>
    <row r="264" spans="1:33" ht="14.5" x14ac:dyDescent="0.35">
      <c r="A264" s="19" t="s">
        <v>594</v>
      </c>
      <c r="B264" s="19" t="s">
        <v>595</v>
      </c>
      <c r="C264" s="52" t="s">
        <v>98</v>
      </c>
      <c r="D264" s="20">
        <v>5.4333</v>
      </c>
      <c r="E264" s="20">
        <v>0</v>
      </c>
      <c r="F264" s="20">
        <v>0</v>
      </c>
      <c r="G264" s="20">
        <v>0</v>
      </c>
      <c r="H264" s="20">
        <f t="shared" si="77"/>
        <v>5.4333</v>
      </c>
      <c r="I264" s="21">
        <f t="shared" si="78"/>
        <v>0</v>
      </c>
      <c r="J264" s="21">
        <f t="shared" si="79"/>
        <v>0</v>
      </c>
      <c r="K264" s="21">
        <f t="shared" si="80"/>
        <v>0</v>
      </c>
      <c r="L264" s="21">
        <f t="shared" si="81"/>
        <v>100</v>
      </c>
      <c r="M264" s="20">
        <v>4.0800000000000003E-2</v>
      </c>
      <c r="N264" s="20">
        <v>4.3440479999799997E-2</v>
      </c>
      <c r="O264">
        <f t="shared" si="87"/>
        <v>8.42404799998E-2</v>
      </c>
      <c r="P264" s="20">
        <v>0.18999208484800001</v>
      </c>
      <c r="Q264">
        <f t="shared" si="88"/>
        <v>0.27423256484780001</v>
      </c>
      <c r="R264" s="18">
        <f t="shared" si="82"/>
        <v>0.7509248522997074</v>
      </c>
      <c r="S264" s="18">
        <f t="shared" si="89"/>
        <v>0.79952294185485795</v>
      </c>
      <c r="T264" s="18">
        <f t="shared" si="90"/>
        <v>1.5504477941545654</v>
      </c>
      <c r="U264" s="18">
        <f t="shared" si="91"/>
        <v>3.4968082905048501</v>
      </c>
      <c r="V264" s="18">
        <f t="shared" si="92"/>
        <v>5.0472560846594154</v>
      </c>
      <c r="X264" s="39">
        <f t="shared" si="93"/>
        <v>100</v>
      </c>
      <c r="Z264" s="20">
        <v>0</v>
      </c>
      <c r="AA264" s="53">
        <f t="shared" si="83"/>
        <v>0</v>
      </c>
      <c r="AB264" s="20">
        <v>0</v>
      </c>
      <c r="AC264" s="53">
        <f t="shared" si="84"/>
        <v>0</v>
      </c>
      <c r="AD264" s="20">
        <v>0</v>
      </c>
      <c r="AE264" s="53">
        <f t="shared" si="85"/>
        <v>0</v>
      </c>
      <c r="AF264" s="20">
        <v>0</v>
      </c>
      <c r="AG264" s="48">
        <f t="shared" si="86"/>
        <v>0</v>
      </c>
    </row>
    <row r="265" spans="1:33" ht="14.5" x14ac:dyDescent="0.35">
      <c r="A265" s="19" t="s">
        <v>596</v>
      </c>
      <c r="B265" s="19" t="s">
        <v>597</v>
      </c>
      <c r="C265" s="52" t="s">
        <v>98</v>
      </c>
      <c r="D265" s="20">
        <v>1.01136</v>
      </c>
      <c r="E265" s="20">
        <v>0</v>
      </c>
      <c r="F265" s="20">
        <v>0</v>
      </c>
      <c r="G265" s="20">
        <v>0</v>
      </c>
      <c r="H265" s="20">
        <f t="shared" si="77"/>
        <v>1.01136</v>
      </c>
      <c r="I265" s="21">
        <f t="shared" si="78"/>
        <v>0</v>
      </c>
      <c r="J265" s="21">
        <f t="shared" si="79"/>
        <v>0</v>
      </c>
      <c r="K265" s="21">
        <f t="shared" si="80"/>
        <v>0</v>
      </c>
      <c r="L265" s="21">
        <f t="shared" si="81"/>
        <v>100</v>
      </c>
      <c r="M265" s="20">
        <v>0</v>
      </c>
      <c r="N265" s="20">
        <v>0</v>
      </c>
      <c r="O265">
        <f t="shared" si="87"/>
        <v>0</v>
      </c>
      <c r="P265" s="20">
        <v>0</v>
      </c>
      <c r="Q265">
        <f t="shared" si="88"/>
        <v>0</v>
      </c>
      <c r="R265" s="18">
        <f t="shared" si="82"/>
        <v>0</v>
      </c>
      <c r="S265" s="18">
        <f t="shared" si="89"/>
        <v>0</v>
      </c>
      <c r="T265" s="18">
        <f t="shared" si="90"/>
        <v>0</v>
      </c>
      <c r="U265" s="18">
        <f t="shared" si="91"/>
        <v>0</v>
      </c>
      <c r="V265" s="18">
        <f t="shared" si="92"/>
        <v>0</v>
      </c>
      <c r="X265" s="39">
        <f t="shared" si="93"/>
        <v>100</v>
      </c>
      <c r="Z265" s="20">
        <v>0</v>
      </c>
      <c r="AA265" s="53">
        <f t="shared" si="83"/>
        <v>0</v>
      </c>
      <c r="AB265" s="20">
        <v>0</v>
      </c>
      <c r="AC265" s="53">
        <f t="shared" si="84"/>
        <v>0</v>
      </c>
      <c r="AD265" s="20">
        <v>0</v>
      </c>
      <c r="AE265" s="53">
        <f t="shared" si="85"/>
        <v>0</v>
      </c>
      <c r="AF265" s="20">
        <v>0</v>
      </c>
      <c r="AG265" s="48">
        <f t="shared" si="86"/>
        <v>0</v>
      </c>
    </row>
    <row r="266" spans="1:33" ht="14.5" x14ac:dyDescent="0.35">
      <c r="A266" s="19" t="s">
        <v>598</v>
      </c>
      <c r="B266" s="19" t="s">
        <v>599</v>
      </c>
      <c r="C266" s="52" t="s">
        <v>98</v>
      </c>
      <c r="D266" s="20">
        <v>0.24752299999999999</v>
      </c>
      <c r="E266" s="20">
        <v>0</v>
      </c>
      <c r="F266" s="20">
        <v>0</v>
      </c>
      <c r="G266" s="20">
        <v>0</v>
      </c>
      <c r="H266" s="20">
        <f t="shared" si="77"/>
        <v>0.24752299999999999</v>
      </c>
      <c r="I266" s="21">
        <f t="shared" si="78"/>
        <v>0</v>
      </c>
      <c r="J266" s="21">
        <f t="shared" si="79"/>
        <v>0</v>
      </c>
      <c r="K266" s="21">
        <f t="shared" si="80"/>
        <v>0</v>
      </c>
      <c r="L266" s="21">
        <f t="shared" si="81"/>
        <v>100</v>
      </c>
      <c r="M266" s="20">
        <v>0</v>
      </c>
      <c r="N266" s="20">
        <v>0</v>
      </c>
      <c r="O266">
        <f t="shared" si="87"/>
        <v>0</v>
      </c>
      <c r="P266" s="20">
        <v>0</v>
      </c>
      <c r="Q266">
        <f t="shared" si="88"/>
        <v>0</v>
      </c>
      <c r="R266" s="18">
        <f t="shared" si="82"/>
        <v>0</v>
      </c>
      <c r="S266" s="18">
        <f t="shared" si="89"/>
        <v>0</v>
      </c>
      <c r="T266" s="18">
        <f t="shared" si="90"/>
        <v>0</v>
      </c>
      <c r="U266" s="18">
        <f t="shared" si="91"/>
        <v>0</v>
      </c>
      <c r="V266" s="18">
        <f t="shared" si="92"/>
        <v>0</v>
      </c>
      <c r="X266" s="39">
        <f t="shared" si="93"/>
        <v>100</v>
      </c>
      <c r="Z266" s="20">
        <v>0</v>
      </c>
      <c r="AA266" s="53">
        <f t="shared" si="83"/>
        <v>0</v>
      </c>
      <c r="AB266" s="20">
        <v>0</v>
      </c>
      <c r="AC266" s="53">
        <f t="shared" si="84"/>
        <v>0</v>
      </c>
      <c r="AD266" s="20">
        <v>0</v>
      </c>
      <c r="AE266" s="53">
        <f t="shared" si="85"/>
        <v>0</v>
      </c>
      <c r="AF266" s="20">
        <v>6.3088233056E-3</v>
      </c>
      <c r="AG266" s="48">
        <f t="shared" si="86"/>
        <v>2.548782660843639</v>
      </c>
    </row>
    <row r="267" spans="1:33" ht="14.5" x14ac:dyDescent="0.35">
      <c r="A267" s="19" t="s">
        <v>600</v>
      </c>
      <c r="B267" s="19" t="s">
        <v>601</v>
      </c>
      <c r="C267" s="52" t="s">
        <v>98</v>
      </c>
      <c r="D267" s="20">
        <v>3.5708199999999999</v>
      </c>
      <c r="E267" s="20">
        <v>0</v>
      </c>
      <c r="F267" s="20">
        <v>0</v>
      </c>
      <c r="G267" s="20">
        <v>0</v>
      </c>
      <c r="H267" s="20">
        <f t="shared" si="77"/>
        <v>3.5708199999999999</v>
      </c>
      <c r="I267" s="21">
        <f t="shared" si="78"/>
        <v>0</v>
      </c>
      <c r="J267" s="21">
        <f t="shared" si="79"/>
        <v>0</v>
      </c>
      <c r="K267" s="21">
        <f t="shared" si="80"/>
        <v>0</v>
      </c>
      <c r="L267" s="21">
        <f t="shared" si="81"/>
        <v>100</v>
      </c>
      <c r="M267" s="20">
        <v>0</v>
      </c>
      <c r="N267" s="20">
        <v>0</v>
      </c>
      <c r="O267">
        <f t="shared" si="87"/>
        <v>0</v>
      </c>
      <c r="P267" s="20">
        <v>8.6977505436100001E-4</v>
      </c>
      <c r="Q267">
        <f t="shared" si="88"/>
        <v>8.6977505436100001E-4</v>
      </c>
      <c r="R267" s="18">
        <f t="shared" si="82"/>
        <v>0</v>
      </c>
      <c r="S267" s="18">
        <f t="shared" si="89"/>
        <v>0</v>
      </c>
      <c r="T267" s="18">
        <f t="shared" si="90"/>
        <v>0</v>
      </c>
      <c r="U267" s="18">
        <f t="shared" si="91"/>
        <v>2.4357852100105857E-2</v>
      </c>
      <c r="V267" s="18">
        <f t="shared" si="92"/>
        <v>2.4357852100105857E-2</v>
      </c>
      <c r="X267" s="39">
        <f t="shared" si="93"/>
        <v>100</v>
      </c>
      <c r="Z267" s="20">
        <v>0</v>
      </c>
      <c r="AA267" s="53">
        <f t="shared" si="83"/>
        <v>0</v>
      </c>
      <c r="AB267" s="20">
        <v>0</v>
      </c>
      <c r="AC267" s="53">
        <f t="shared" si="84"/>
        <v>0</v>
      </c>
      <c r="AD267" s="20">
        <v>0</v>
      </c>
      <c r="AE267" s="53">
        <f t="shared" si="85"/>
        <v>0</v>
      </c>
      <c r="AF267" s="20">
        <v>0</v>
      </c>
      <c r="AG267" s="48">
        <f t="shared" si="86"/>
        <v>0</v>
      </c>
    </row>
    <row r="268" spans="1:33" ht="14.5" x14ac:dyDescent="0.35">
      <c r="A268" s="19" t="s">
        <v>602</v>
      </c>
      <c r="B268" s="19" t="s">
        <v>603</v>
      </c>
      <c r="C268" s="52" t="s">
        <v>98</v>
      </c>
      <c r="D268" s="20">
        <v>0.16214500000000001</v>
      </c>
      <c r="E268" s="20">
        <v>0</v>
      </c>
      <c r="F268" s="20">
        <v>0</v>
      </c>
      <c r="G268" s="20">
        <v>0</v>
      </c>
      <c r="H268" s="20">
        <f t="shared" si="77"/>
        <v>0.16214500000000001</v>
      </c>
      <c r="I268" s="21">
        <f t="shared" si="78"/>
        <v>0</v>
      </c>
      <c r="J268" s="21">
        <f t="shared" si="79"/>
        <v>0</v>
      </c>
      <c r="K268" s="21">
        <f t="shared" si="80"/>
        <v>0</v>
      </c>
      <c r="L268" s="21">
        <f t="shared" si="81"/>
        <v>100</v>
      </c>
      <c r="M268" s="20">
        <v>0</v>
      </c>
      <c r="N268" s="20">
        <v>0</v>
      </c>
      <c r="O268">
        <f t="shared" si="87"/>
        <v>0</v>
      </c>
      <c r="P268" s="20">
        <v>0</v>
      </c>
      <c r="Q268">
        <f t="shared" si="88"/>
        <v>0</v>
      </c>
      <c r="R268" s="18">
        <f t="shared" si="82"/>
        <v>0</v>
      </c>
      <c r="S268" s="18">
        <f t="shared" si="89"/>
        <v>0</v>
      </c>
      <c r="T268" s="18">
        <f t="shared" si="90"/>
        <v>0</v>
      </c>
      <c r="U268" s="18">
        <f t="shared" si="91"/>
        <v>0</v>
      </c>
      <c r="V268" s="18">
        <f t="shared" si="92"/>
        <v>0</v>
      </c>
      <c r="X268" s="39">
        <f t="shared" si="93"/>
        <v>100</v>
      </c>
      <c r="Z268" s="20">
        <v>0</v>
      </c>
      <c r="AA268" s="53">
        <f t="shared" si="83"/>
        <v>0</v>
      </c>
      <c r="AB268" s="20">
        <v>0</v>
      </c>
      <c r="AC268" s="53">
        <f t="shared" si="84"/>
        <v>0</v>
      </c>
      <c r="AD268" s="20">
        <v>0</v>
      </c>
      <c r="AE268" s="53">
        <f t="shared" si="85"/>
        <v>0</v>
      </c>
      <c r="AF268" s="20">
        <v>0</v>
      </c>
      <c r="AG268" s="48">
        <f t="shared" si="86"/>
        <v>0</v>
      </c>
    </row>
    <row r="269" spans="1:33" ht="14.5" x14ac:dyDescent="0.35">
      <c r="A269" s="19" t="s">
        <v>604</v>
      </c>
      <c r="B269" s="19" t="s">
        <v>605</v>
      </c>
      <c r="C269" s="52" t="s">
        <v>98</v>
      </c>
      <c r="D269" s="20">
        <v>0.36831199999999997</v>
      </c>
      <c r="E269" s="20">
        <v>0</v>
      </c>
      <c r="F269" s="20">
        <v>0</v>
      </c>
      <c r="G269" s="20">
        <v>0</v>
      </c>
      <c r="H269" s="20">
        <f t="shared" si="77"/>
        <v>0.36831199999999997</v>
      </c>
      <c r="I269" s="21">
        <f t="shared" si="78"/>
        <v>0</v>
      </c>
      <c r="J269" s="21">
        <f t="shared" si="79"/>
        <v>0</v>
      </c>
      <c r="K269" s="21">
        <f t="shared" si="80"/>
        <v>0</v>
      </c>
      <c r="L269" s="21">
        <f t="shared" si="81"/>
        <v>100</v>
      </c>
      <c r="M269" s="20">
        <v>0</v>
      </c>
      <c r="N269" s="20">
        <v>1.8645524792E-2</v>
      </c>
      <c r="O269">
        <f t="shared" si="87"/>
        <v>1.8645524792E-2</v>
      </c>
      <c r="P269" s="20">
        <v>1.5865660670899999E-2</v>
      </c>
      <c r="Q269">
        <f t="shared" si="88"/>
        <v>3.4511185462899996E-2</v>
      </c>
      <c r="R269" s="18">
        <f t="shared" si="82"/>
        <v>0</v>
      </c>
      <c r="S269" s="18">
        <f t="shared" si="89"/>
        <v>5.0624266361128614</v>
      </c>
      <c r="T269" s="18">
        <f t="shared" si="90"/>
        <v>5.0624266361128614</v>
      </c>
      <c r="U269" s="18">
        <f t="shared" si="91"/>
        <v>4.3076686806023154</v>
      </c>
      <c r="V269" s="18">
        <f t="shared" si="92"/>
        <v>9.3700953167151759</v>
      </c>
      <c r="X269" s="39">
        <f t="shared" si="93"/>
        <v>100</v>
      </c>
      <c r="Z269" s="20">
        <v>0</v>
      </c>
      <c r="AA269" s="53">
        <f t="shared" si="83"/>
        <v>0</v>
      </c>
      <c r="AB269" s="20">
        <v>0</v>
      </c>
      <c r="AC269" s="53">
        <f t="shared" si="84"/>
        <v>0</v>
      </c>
      <c r="AD269" s="20">
        <v>0</v>
      </c>
      <c r="AE269" s="53">
        <f t="shared" si="85"/>
        <v>0</v>
      </c>
      <c r="AF269" s="20">
        <v>0</v>
      </c>
      <c r="AG269" s="48">
        <f t="shared" si="86"/>
        <v>0</v>
      </c>
    </row>
    <row r="270" spans="1:33" ht="14.5" x14ac:dyDescent="0.35">
      <c r="A270" s="19" t="s">
        <v>606</v>
      </c>
      <c r="B270" s="19" t="s">
        <v>607</v>
      </c>
      <c r="C270" s="52" t="s">
        <v>98</v>
      </c>
      <c r="D270" s="20">
        <v>0.50806499999999999</v>
      </c>
      <c r="E270" s="20">
        <v>0</v>
      </c>
      <c r="F270" s="20">
        <v>0</v>
      </c>
      <c r="G270" s="20">
        <v>0</v>
      </c>
      <c r="H270" s="20">
        <f t="shared" si="77"/>
        <v>0.50806499999999999</v>
      </c>
      <c r="I270" s="21">
        <f t="shared" si="78"/>
        <v>0</v>
      </c>
      <c r="J270" s="21">
        <f t="shared" si="79"/>
        <v>0</v>
      </c>
      <c r="K270" s="21">
        <f t="shared" si="80"/>
        <v>0</v>
      </c>
      <c r="L270" s="21">
        <f t="shared" si="81"/>
        <v>100</v>
      </c>
      <c r="M270" s="20">
        <v>0</v>
      </c>
      <c r="N270" s="20">
        <v>7.8957581419199993E-3</v>
      </c>
      <c r="O270">
        <f t="shared" si="87"/>
        <v>7.8957581419199993E-3</v>
      </c>
      <c r="P270" s="20">
        <v>4.0008030635199998E-3</v>
      </c>
      <c r="Q270">
        <f t="shared" si="88"/>
        <v>1.1896561205439998E-2</v>
      </c>
      <c r="R270" s="18">
        <f t="shared" si="82"/>
        <v>0</v>
      </c>
      <c r="S270" s="18">
        <f t="shared" si="89"/>
        <v>1.5540842494405243</v>
      </c>
      <c r="T270" s="18">
        <f t="shared" si="90"/>
        <v>1.5540842494405243</v>
      </c>
      <c r="U270" s="18">
        <f t="shared" si="91"/>
        <v>0.78745890063672952</v>
      </c>
      <c r="V270" s="18">
        <f t="shared" si="92"/>
        <v>2.3415431500772534</v>
      </c>
      <c r="X270" s="39">
        <f t="shared" si="93"/>
        <v>100</v>
      </c>
      <c r="Z270" s="20">
        <v>0</v>
      </c>
      <c r="AA270" s="53">
        <f t="shared" si="83"/>
        <v>0</v>
      </c>
      <c r="AB270" s="20">
        <v>0</v>
      </c>
      <c r="AC270" s="53">
        <f t="shared" si="84"/>
        <v>0</v>
      </c>
      <c r="AD270" s="20">
        <v>0</v>
      </c>
      <c r="AE270" s="53">
        <f t="shared" si="85"/>
        <v>0</v>
      </c>
      <c r="AF270" s="20">
        <v>0</v>
      </c>
      <c r="AG270" s="48">
        <f t="shared" si="86"/>
        <v>0</v>
      </c>
    </row>
    <row r="271" spans="1:33" ht="14.5" x14ac:dyDescent="0.35">
      <c r="A271" s="19" t="s">
        <v>608</v>
      </c>
      <c r="B271" s="19" t="s">
        <v>609</v>
      </c>
      <c r="C271" s="52" t="s">
        <v>98</v>
      </c>
      <c r="D271" s="20">
        <v>0.26695200000000002</v>
      </c>
      <c r="E271" s="20">
        <v>0</v>
      </c>
      <c r="F271" s="20">
        <v>0</v>
      </c>
      <c r="G271" s="20">
        <v>0</v>
      </c>
      <c r="H271" s="20">
        <f t="shared" si="77"/>
        <v>0.26695200000000002</v>
      </c>
      <c r="I271" s="21">
        <f t="shared" si="78"/>
        <v>0</v>
      </c>
      <c r="J271" s="21">
        <f t="shared" si="79"/>
        <v>0</v>
      </c>
      <c r="K271" s="21">
        <f t="shared" si="80"/>
        <v>0</v>
      </c>
      <c r="L271" s="21">
        <f t="shared" si="81"/>
        <v>100</v>
      </c>
      <c r="M271" s="20">
        <v>0</v>
      </c>
      <c r="N271" s="20">
        <v>0</v>
      </c>
      <c r="O271">
        <f t="shared" si="87"/>
        <v>0</v>
      </c>
      <c r="P271" s="20">
        <v>1.1455577895100001E-2</v>
      </c>
      <c r="Q271">
        <f t="shared" si="88"/>
        <v>1.1455577895100001E-2</v>
      </c>
      <c r="R271" s="18">
        <f t="shared" si="82"/>
        <v>0</v>
      </c>
      <c r="S271" s="18">
        <f t="shared" si="89"/>
        <v>0</v>
      </c>
      <c r="T271" s="18">
        <f t="shared" si="90"/>
        <v>0</v>
      </c>
      <c r="U271" s="18">
        <f t="shared" si="91"/>
        <v>4.2912500730842993</v>
      </c>
      <c r="V271" s="18">
        <f t="shared" si="92"/>
        <v>4.2912500730842993</v>
      </c>
      <c r="X271" s="39">
        <f t="shared" si="93"/>
        <v>100</v>
      </c>
      <c r="Z271" s="20">
        <v>0</v>
      </c>
      <c r="AA271" s="53">
        <f t="shared" si="83"/>
        <v>0</v>
      </c>
      <c r="AB271" s="20">
        <v>0</v>
      </c>
      <c r="AC271" s="53">
        <f t="shared" si="84"/>
        <v>0</v>
      </c>
      <c r="AD271" s="20">
        <v>0</v>
      </c>
      <c r="AE271" s="53">
        <f t="shared" si="85"/>
        <v>0</v>
      </c>
      <c r="AF271" s="20">
        <v>0</v>
      </c>
      <c r="AG271" s="48">
        <f t="shared" si="86"/>
        <v>0</v>
      </c>
    </row>
    <row r="272" spans="1:33" ht="14.5" x14ac:dyDescent="0.35">
      <c r="A272" s="19" t="s">
        <v>610</v>
      </c>
      <c r="B272" s="19" t="s">
        <v>611</v>
      </c>
      <c r="C272" s="52" t="s">
        <v>98</v>
      </c>
      <c r="D272" s="20">
        <v>5.1603499999999997E-2</v>
      </c>
      <c r="E272" s="20">
        <v>0</v>
      </c>
      <c r="F272" s="20">
        <v>0</v>
      </c>
      <c r="G272" s="20">
        <v>0</v>
      </c>
      <c r="H272" s="20">
        <f t="shared" si="77"/>
        <v>5.1603499999999997E-2</v>
      </c>
      <c r="I272" s="21">
        <f t="shared" si="78"/>
        <v>0</v>
      </c>
      <c r="J272" s="21">
        <f t="shared" si="79"/>
        <v>0</v>
      </c>
      <c r="K272" s="21">
        <f t="shared" si="80"/>
        <v>0</v>
      </c>
      <c r="L272" s="21">
        <f t="shared" si="81"/>
        <v>100</v>
      </c>
      <c r="M272" s="20">
        <v>0</v>
      </c>
      <c r="N272" s="20">
        <v>0</v>
      </c>
      <c r="O272">
        <f t="shared" si="87"/>
        <v>0</v>
      </c>
      <c r="P272" s="20">
        <v>0</v>
      </c>
      <c r="Q272">
        <f t="shared" si="88"/>
        <v>0</v>
      </c>
      <c r="R272" s="18">
        <f t="shared" si="82"/>
        <v>0</v>
      </c>
      <c r="S272" s="18">
        <f t="shared" si="89"/>
        <v>0</v>
      </c>
      <c r="T272" s="18">
        <f t="shared" si="90"/>
        <v>0</v>
      </c>
      <c r="U272" s="18">
        <f t="shared" si="91"/>
        <v>0</v>
      </c>
      <c r="V272" s="18">
        <f t="shared" si="92"/>
        <v>0</v>
      </c>
      <c r="X272" s="39">
        <f t="shared" si="93"/>
        <v>100</v>
      </c>
      <c r="Z272" s="20">
        <v>0</v>
      </c>
      <c r="AA272" s="53">
        <f t="shared" si="83"/>
        <v>0</v>
      </c>
      <c r="AB272" s="20">
        <v>0</v>
      </c>
      <c r="AC272" s="53">
        <f t="shared" si="84"/>
        <v>0</v>
      </c>
      <c r="AD272" s="20">
        <v>0</v>
      </c>
      <c r="AE272" s="53">
        <f t="shared" si="85"/>
        <v>0</v>
      </c>
      <c r="AF272" s="20">
        <v>0</v>
      </c>
      <c r="AG272" s="48">
        <f t="shared" si="86"/>
        <v>0</v>
      </c>
    </row>
    <row r="273" spans="1:33" ht="14.5" x14ac:dyDescent="0.35">
      <c r="A273" s="19" t="s">
        <v>612</v>
      </c>
      <c r="B273" s="19" t="s">
        <v>613</v>
      </c>
      <c r="C273" s="52" t="s">
        <v>98</v>
      </c>
      <c r="D273" s="20">
        <v>1.1370400000000001</v>
      </c>
      <c r="E273" s="20">
        <v>0</v>
      </c>
      <c r="F273" s="20">
        <v>0</v>
      </c>
      <c r="G273" s="20">
        <v>0</v>
      </c>
      <c r="H273" s="20">
        <f t="shared" si="77"/>
        <v>1.1370400000000001</v>
      </c>
      <c r="I273" s="21">
        <f t="shared" si="78"/>
        <v>0</v>
      </c>
      <c r="J273" s="21">
        <f t="shared" si="79"/>
        <v>0</v>
      </c>
      <c r="K273" s="21">
        <f t="shared" si="80"/>
        <v>0</v>
      </c>
      <c r="L273" s="21">
        <f t="shared" si="81"/>
        <v>100</v>
      </c>
      <c r="M273" s="20">
        <v>0</v>
      </c>
      <c r="N273" s="20">
        <v>0</v>
      </c>
      <c r="O273">
        <f t="shared" si="87"/>
        <v>0</v>
      </c>
      <c r="P273" s="20">
        <v>0</v>
      </c>
      <c r="Q273">
        <f t="shared" si="88"/>
        <v>0</v>
      </c>
      <c r="R273" s="18">
        <f t="shared" si="82"/>
        <v>0</v>
      </c>
      <c r="S273" s="18">
        <f t="shared" si="89"/>
        <v>0</v>
      </c>
      <c r="T273" s="18">
        <f t="shared" si="90"/>
        <v>0</v>
      </c>
      <c r="U273" s="18">
        <f t="shared" si="91"/>
        <v>0</v>
      </c>
      <c r="V273" s="18">
        <f t="shared" si="92"/>
        <v>0</v>
      </c>
      <c r="X273" s="39">
        <f t="shared" si="93"/>
        <v>100</v>
      </c>
      <c r="Z273" s="20">
        <v>0</v>
      </c>
      <c r="AA273" s="53">
        <f t="shared" si="83"/>
        <v>0</v>
      </c>
      <c r="AB273" s="20">
        <v>0</v>
      </c>
      <c r="AC273" s="53">
        <f t="shared" si="84"/>
        <v>0</v>
      </c>
      <c r="AD273" s="20">
        <v>0</v>
      </c>
      <c r="AE273" s="53">
        <f t="shared" si="85"/>
        <v>0</v>
      </c>
      <c r="AF273" s="20">
        <v>0</v>
      </c>
      <c r="AG273" s="48">
        <f t="shared" si="86"/>
        <v>0</v>
      </c>
    </row>
    <row r="274" spans="1:33" ht="14.5" x14ac:dyDescent="0.35">
      <c r="A274" s="19" t="s">
        <v>614</v>
      </c>
      <c r="B274" s="19" t="s">
        <v>615</v>
      </c>
      <c r="C274" s="52" t="s">
        <v>98</v>
      </c>
      <c r="D274" s="20">
        <v>0.14438999999999999</v>
      </c>
      <c r="E274" s="20">
        <v>0</v>
      </c>
      <c r="F274" s="20">
        <v>0</v>
      </c>
      <c r="G274" s="20">
        <v>0</v>
      </c>
      <c r="H274" s="20">
        <f t="shared" si="77"/>
        <v>0.14438999999999999</v>
      </c>
      <c r="I274" s="21">
        <f t="shared" si="78"/>
        <v>0</v>
      </c>
      <c r="J274" s="21">
        <f t="shared" si="79"/>
        <v>0</v>
      </c>
      <c r="K274" s="21">
        <f t="shared" si="80"/>
        <v>0</v>
      </c>
      <c r="L274" s="21">
        <f t="shared" si="81"/>
        <v>100</v>
      </c>
      <c r="M274" s="20">
        <v>0</v>
      </c>
      <c r="N274" s="20">
        <v>4.2836623343899998E-3</v>
      </c>
      <c r="O274">
        <f t="shared" si="87"/>
        <v>4.2836623343899998E-3</v>
      </c>
      <c r="P274" s="20">
        <v>0</v>
      </c>
      <c r="Q274">
        <f t="shared" si="88"/>
        <v>4.2836623343899998E-3</v>
      </c>
      <c r="R274" s="18">
        <f t="shared" si="82"/>
        <v>0</v>
      </c>
      <c r="S274" s="18">
        <f t="shared" si="89"/>
        <v>2.9667306145785721</v>
      </c>
      <c r="T274" s="18">
        <f t="shared" si="90"/>
        <v>2.9667306145785721</v>
      </c>
      <c r="U274" s="18">
        <f t="shared" si="91"/>
        <v>0</v>
      </c>
      <c r="V274" s="18">
        <f t="shared" si="92"/>
        <v>2.9667306145785721</v>
      </c>
      <c r="X274" s="39">
        <f t="shared" si="93"/>
        <v>100</v>
      </c>
      <c r="Z274" s="20">
        <v>0</v>
      </c>
      <c r="AA274" s="53">
        <f t="shared" si="83"/>
        <v>0</v>
      </c>
      <c r="AB274" s="20">
        <v>0</v>
      </c>
      <c r="AC274" s="53">
        <f t="shared" si="84"/>
        <v>0</v>
      </c>
      <c r="AD274" s="20">
        <v>0</v>
      </c>
      <c r="AE274" s="53">
        <f t="shared" si="85"/>
        <v>0</v>
      </c>
      <c r="AF274" s="20">
        <v>0</v>
      </c>
      <c r="AG274" s="48">
        <f t="shared" si="86"/>
        <v>0</v>
      </c>
    </row>
    <row r="275" spans="1:33" ht="14.5" x14ac:dyDescent="0.35">
      <c r="A275" s="19" t="s">
        <v>616</v>
      </c>
      <c r="B275" s="19" t="s">
        <v>617</v>
      </c>
      <c r="C275" s="52" t="s">
        <v>98</v>
      </c>
      <c r="D275" s="20">
        <v>0.41263300000000003</v>
      </c>
      <c r="E275" s="20">
        <v>0</v>
      </c>
      <c r="F275" s="20">
        <v>0</v>
      </c>
      <c r="G275" s="20">
        <v>0</v>
      </c>
      <c r="H275" s="20">
        <f t="shared" si="77"/>
        <v>0.41263300000000003</v>
      </c>
      <c r="I275" s="21">
        <f t="shared" si="78"/>
        <v>0</v>
      </c>
      <c r="J275" s="21">
        <f t="shared" si="79"/>
        <v>0</v>
      </c>
      <c r="K275" s="21">
        <f t="shared" si="80"/>
        <v>0</v>
      </c>
      <c r="L275" s="21">
        <f t="shared" si="81"/>
        <v>100</v>
      </c>
      <c r="M275" s="20">
        <v>0</v>
      </c>
      <c r="N275" s="20">
        <v>0</v>
      </c>
      <c r="O275">
        <f t="shared" si="87"/>
        <v>0</v>
      </c>
      <c r="P275" s="20">
        <v>1.0863170549E-3</v>
      </c>
      <c r="Q275">
        <f t="shared" si="88"/>
        <v>1.0863170549E-3</v>
      </c>
      <c r="R275" s="18">
        <f t="shared" si="82"/>
        <v>0</v>
      </c>
      <c r="S275" s="18">
        <f t="shared" si="89"/>
        <v>0</v>
      </c>
      <c r="T275" s="18">
        <f t="shared" si="90"/>
        <v>0</v>
      </c>
      <c r="U275" s="18">
        <f t="shared" si="91"/>
        <v>0.26326470614323139</v>
      </c>
      <c r="V275" s="18">
        <f t="shared" si="92"/>
        <v>0.26326470614323139</v>
      </c>
      <c r="X275" s="39">
        <f t="shared" si="93"/>
        <v>100</v>
      </c>
      <c r="Z275" s="20">
        <v>0</v>
      </c>
      <c r="AA275" s="53">
        <f t="shared" si="83"/>
        <v>0</v>
      </c>
      <c r="AB275" s="20">
        <v>0</v>
      </c>
      <c r="AC275" s="53">
        <f t="shared" si="84"/>
        <v>0</v>
      </c>
      <c r="AD275" s="20">
        <v>0</v>
      </c>
      <c r="AE275" s="53">
        <f t="shared" si="85"/>
        <v>0</v>
      </c>
      <c r="AF275" s="20">
        <v>0</v>
      </c>
      <c r="AG275" s="48">
        <f t="shared" si="86"/>
        <v>0</v>
      </c>
    </row>
    <row r="276" spans="1:33" ht="14.5" x14ac:dyDescent="0.35">
      <c r="A276" s="19" t="s">
        <v>618</v>
      </c>
      <c r="B276" s="19" t="s">
        <v>619</v>
      </c>
      <c r="C276" s="52" t="s">
        <v>98</v>
      </c>
      <c r="D276" s="20">
        <v>1.05386</v>
      </c>
      <c r="E276" s="20">
        <v>0</v>
      </c>
      <c r="F276" s="20">
        <v>0</v>
      </c>
      <c r="G276" s="20">
        <v>0</v>
      </c>
      <c r="H276" s="20">
        <f t="shared" si="77"/>
        <v>1.05386</v>
      </c>
      <c r="I276" s="21">
        <f t="shared" si="78"/>
        <v>0</v>
      </c>
      <c r="J276" s="21">
        <f t="shared" si="79"/>
        <v>0</v>
      </c>
      <c r="K276" s="21">
        <f t="shared" si="80"/>
        <v>0</v>
      </c>
      <c r="L276" s="21">
        <f t="shared" si="81"/>
        <v>100</v>
      </c>
      <c r="M276" s="20">
        <v>0</v>
      </c>
      <c r="N276" s="20">
        <v>0</v>
      </c>
      <c r="O276">
        <f t="shared" si="87"/>
        <v>0</v>
      </c>
      <c r="P276" s="20">
        <v>3.7199999999999997E-2</v>
      </c>
      <c r="Q276">
        <f t="shared" si="88"/>
        <v>3.7199999999999997E-2</v>
      </c>
      <c r="R276" s="18">
        <f t="shared" si="82"/>
        <v>0</v>
      </c>
      <c r="S276" s="18">
        <f t="shared" si="89"/>
        <v>0</v>
      </c>
      <c r="T276" s="18">
        <f t="shared" si="90"/>
        <v>0</v>
      </c>
      <c r="U276" s="18">
        <f t="shared" si="91"/>
        <v>3.5298806293056</v>
      </c>
      <c r="V276" s="18">
        <f t="shared" si="92"/>
        <v>3.5298806293056</v>
      </c>
      <c r="X276" s="39">
        <f t="shared" si="93"/>
        <v>100</v>
      </c>
      <c r="Z276" s="20">
        <v>0</v>
      </c>
      <c r="AA276" s="53">
        <f t="shared" si="83"/>
        <v>0</v>
      </c>
      <c r="AB276" s="20">
        <v>0</v>
      </c>
      <c r="AC276" s="53">
        <f t="shared" si="84"/>
        <v>0</v>
      </c>
      <c r="AD276" s="20">
        <v>0</v>
      </c>
      <c r="AE276" s="53">
        <f t="shared" si="85"/>
        <v>0</v>
      </c>
      <c r="AF276" s="20">
        <v>0</v>
      </c>
      <c r="AG276" s="48">
        <f t="shared" si="86"/>
        <v>0</v>
      </c>
    </row>
    <row r="277" spans="1:33" ht="14.5" x14ac:dyDescent="0.35">
      <c r="A277" s="19" t="s">
        <v>620</v>
      </c>
      <c r="B277" s="19" t="s">
        <v>621</v>
      </c>
      <c r="C277" s="52" t="s">
        <v>98</v>
      </c>
      <c r="D277" s="20">
        <v>0.45964500000000003</v>
      </c>
      <c r="E277" s="20">
        <v>0</v>
      </c>
      <c r="F277" s="20">
        <v>0</v>
      </c>
      <c r="G277" s="20">
        <v>0</v>
      </c>
      <c r="H277" s="20">
        <f t="shared" si="77"/>
        <v>0.45964500000000003</v>
      </c>
      <c r="I277" s="21">
        <f t="shared" si="78"/>
        <v>0</v>
      </c>
      <c r="J277" s="21">
        <f t="shared" si="79"/>
        <v>0</v>
      </c>
      <c r="K277" s="21">
        <f t="shared" si="80"/>
        <v>0</v>
      </c>
      <c r="L277" s="21">
        <f t="shared" si="81"/>
        <v>100</v>
      </c>
      <c r="M277" s="20">
        <v>0</v>
      </c>
      <c r="N277" s="20">
        <v>0</v>
      </c>
      <c r="O277">
        <f t="shared" si="87"/>
        <v>0</v>
      </c>
      <c r="P277" s="20">
        <v>0.16648946651900001</v>
      </c>
      <c r="Q277">
        <f t="shared" si="88"/>
        <v>0.16648946651900001</v>
      </c>
      <c r="R277" s="18">
        <f t="shared" si="82"/>
        <v>0</v>
      </c>
      <c r="S277" s="18">
        <f t="shared" si="89"/>
        <v>0</v>
      </c>
      <c r="T277" s="18">
        <f t="shared" si="90"/>
        <v>0</v>
      </c>
      <c r="U277" s="18">
        <f t="shared" si="91"/>
        <v>36.221315693415576</v>
      </c>
      <c r="V277" s="18">
        <f t="shared" si="92"/>
        <v>36.221315693415576</v>
      </c>
      <c r="X277" s="39">
        <f t="shared" si="93"/>
        <v>100</v>
      </c>
      <c r="Z277" s="20">
        <v>0</v>
      </c>
      <c r="AA277" s="53">
        <f t="shared" si="83"/>
        <v>0</v>
      </c>
      <c r="AB277" s="20">
        <v>0</v>
      </c>
      <c r="AC277" s="53">
        <f t="shared" si="84"/>
        <v>0</v>
      </c>
      <c r="AD277" s="20">
        <v>0</v>
      </c>
      <c r="AE277" s="53">
        <f t="shared" si="85"/>
        <v>0</v>
      </c>
      <c r="AF277" s="20">
        <v>0</v>
      </c>
      <c r="AG277" s="48">
        <f t="shared" si="86"/>
        <v>0</v>
      </c>
    </row>
    <row r="278" spans="1:33" ht="14.5" x14ac:dyDescent="0.35">
      <c r="A278" s="19" t="s">
        <v>622</v>
      </c>
      <c r="B278" s="19" t="s">
        <v>623</v>
      </c>
      <c r="C278" s="52" t="s">
        <v>98</v>
      </c>
      <c r="D278" s="20">
        <v>0.34042699999999998</v>
      </c>
      <c r="E278" s="20">
        <v>0</v>
      </c>
      <c r="F278" s="20">
        <v>0</v>
      </c>
      <c r="G278" s="20">
        <v>0</v>
      </c>
      <c r="H278" s="20">
        <f t="shared" si="77"/>
        <v>0.34042699999999998</v>
      </c>
      <c r="I278" s="21">
        <f t="shared" si="78"/>
        <v>0</v>
      </c>
      <c r="J278" s="21">
        <f t="shared" si="79"/>
        <v>0</v>
      </c>
      <c r="K278" s="21">
        <f t="shared" si="80"/>
        <v>0</v>
      </c>
      <c r="L278" s="21">
        <f t="shared" si="81"/>
        <v>100</v>
      </c>
      <c r="M278" s="20">
        <v>9.2626192690799995E-4</v>
      </c>
      <c r="N278" s="20">
        <v>6.5781806129500001E-3</v>
      </c>
      <c r="O278">
        <f t="shared" si="87"/>
        <v>7.5044425398580004E-3</v>
      </c>
      <c r="P278" s="20">
        <v>2.1469668140900001E-2</v>
      </c>
      <c r="Q278">
        <f t="shared" si="88"/>
        <v>2.8974110680758003E-2</v>
      </c>
      <c r="R278" s="18">
        <f t="shared" si="82"/>
        <v>0.27208826764857075</v>
      </c>
      <c r="S278" s="18">
        <f t="shared" si="89"/>
        <v>1.9323322218713559</v>
      </c>
      <c r="T278" s="18">
        <f t="shared" si="90"/>
        <v>2.2044204895199266</v>
      </c>
      <c r="U278" s="18">
        <f t="shared" si="91"/>
        <v>6.3066878187981565</v>
      </c>
      <c r="V278" s="18">
        <f t="shared" si="92"/>
        <v>8.5111083083180841</v>
      </c>
      <c r="X278" s="39">
        <f t="shared" si="93"/>
        <v>100</v>
      </c>
      <c r="Z278" s="20">
        <v>0</v>
      </c>
      <c r="AA278" s="53">
        <f t="shared" si="83"/>
        <v>0</v>
      </c>
      <c r="AB278" s="20">
        <v>0</v>
      </c>
      <c r="AC278" s="53">
        <f t="shared" si="84"/>
        <v>0</v>
      </c>
      <c r="AD278" s="20">
        <v>0</v>
      </c>
      <c r="AE278" s="53">
        <f t="shared" si="85"/>
        <v>0</v>
      </c>
      <c r="AF278" s="20">
        <v>0</v>
      </c>
      <c r="AG278" s="48">
        <f t="shared" si="86"/>
        <v>0</v>
      </c>
    </row>
    <row r="279" spans="1:33" ht="14.5" x14ac:dyDescent="0.35">
      <c r="A279" s="19" t="s">
        <v>624</v>
      </c>
      <c r="B279" s="19" t="s">
        <v>625</v>
      </c>
      <c r="C279" s="52" t="s">
        <v>98</v>
      </c>
      <c r="D279" s="20">
        <v>0.35238000000000003</v>
      </c>
      <c r="E279" s="20">
        <v>0</v>
      </c>
      <c r="F279" s="20">
        <v>0</v>
      </c>
      <c r="G279" s="20">
        <v>0</v>
      </c>
      <c r="H279" s="20">
        <f t="shared" si="77"/>
        <v>0.35238000000000003</v>
      </c>
      <c r="I279" s="21">
        <f t="shared" si="78"/>
        <v>0</v>
      </c>
      <c r="J279" s="21">
        <f t="shared" si="79"/>
        <v>0</v>
      </c>
      <c r="K279" s="21">
        <f t="shared" si="80"/>
        <v>0</v>
      </c>
      <c r="L279" s="21">
        <f t="shared" si="81"/>
        <v>100</v>
      </c>
      <c r="M279" s="20">
        <v>3.2611369811800003E-2</v>
      </c>
      <c r="N279" s="20">
        <v>0.13218123322399999</v>
      </c>
      <c r="O279">
        <f t="shared" si="87"/>
        <v>0.16479260303580001</v>
      </c>
      <c r="P279" s="20">
        <v>0.123513157932</v>
      </c>
      <c r="Q279">
        <f t="shared" si="88"/>
        <v>0.28830576096780003</v>
      </c>
      <c r="R279" s="18">
        <f t="shared" si="82"/>
        <v>9.2546029320052217</v>
      </c>
      <c r="S279" s="18">
        <f t="shared" si="89"/>
        <v>37.510991890572669</v>
      </c>
      <c r="T279" s="18">
        <f t="shared" si="90"/>
        <v>46.765594822577903</v>
      </c>
      <c r="U279" s="18">
        <f t="shared" si="91"/>
        <v>35.051126037800103</v>
      </c>
      <c r="V279" s="18">
        <f t="shared" si="92"/>
        <v>81.816720860377998</v>
      </c>
      <c r="X279" s="39">
        <f t="shared" si="93"/>
        <v>100</v>
      </c>
      <c r="Z279" s="20">
        <v>0</v>
      </c>
      <c r="AA279" s="53">
        <f t="shared" si="83"/>
        <v>0</v>
      </c>
      <c r="AB279" s="20">
        <v>0</v>
      </c>
      <c r="AC279" s="53">
        <f t="shared" si="84"/>
        <v>0</v>
      </c>
      <c r="AD279" s="20">
        <v>0</v>
      </c>
      <c r="AE279" s="53">
        <f t="shared" si="85"/>
        <v>0</v>
      </c>
      <c r="AF279" s="20">
        <v>0</v>
      </c>
      <c r="AG279" s="48">
        <f t="shared" si="86"/>
        <v>0</v>
      </c>
    </row>
    <row r="280" spans="1:33" ht="14.5" x14ac:dyDescent="0.35">
      <c r="A280" s="19" t="s">
        <v>626</v>
      </c>
      <c r="B280" s="19" t="s">
        <v>627</v>
      </c>
      <c r="C280" s="52" t="s">
        <v>98</v>
      </c>
      <c r="D280" s="20">
        <v>2.6421299999999999</v>
      </c>
      <c r="E280" s="20">
        <v>0</v>
      </c>
      <c r="F280" s="20">
        <v>0</v>
      </c>
      <c r="G280" s="20">
        <v>0</v>
      </c>
      <c r="H280" s="20">
        <f t="shared" si="77"/>
        <v>2.6421299999999999</v>
      </c>
      <c r="I280" s="21">
        <f t="shared" si="78"/>
        <v>0</v>
      </c>
      <c r="J280" s="21">
        <f t="shared" si="79"/>
        <v>0</v>
      </c>
      <c r="K280" s="21">
        <f t="shared" si="80"/>
        <v>0</v>
      </c>
      <c r="L280" s="21">
        <f t="shared" si="81"/>
        <v>100</v>
      </c>
      <c r="M280" s="20">
        <v>0</v>
      </c>
      <c r="N280" s="20">
        <v>0</v>
      </c>
      <c r="O280">
        <f t="shared" si="87"/>
        <v>0</v>
      </c>
      <c r="P280" s="20">
        <v>1.12E-2</v>
      </c>
      <c r="Q280">
        <f t="shared" si="88"/>
        <v>1.12E-2</v>
      </c>
      <c r="R280" s="18">
        <f t="shared" si="82"/>
        <v>0</v>
      </c>
      <c r="S280" s="18">
        <f t="shared" si="89"/>
        <v>0</v>
      </c>
      <c r="T280" s="18">
        <f t="shared" si="90"/>
        <v>0</v>
      </c>
      <c r="U280" s="18">
        <f t="shared" si="91"/>
        <v>0.42390041368138592</v>
      </c>
      <c r="V280" s="18">
        <f t="shared" si="92"/>
        <v>0.42390041368138592</v>
      </c>
      <c r="X280" s="39">
        <f t="shared" si="93"/>
        <v>100</v>
      </c>
      <c r="Z280" s="20">
        <v>0</v>
      </c>
      <c r="AA280" s="53">
        <f t="shared" si="83"/>
        <v>0</v>
      </c>
      <c r="AB280" s="20">
        <v>0</v>
      </c>
      <c r="AC280" s="53">
        <f t="shared" si="84"/>
        <v>0</v>
      </c>
      <c r="AD280" s="20">
        <v>0</v>
      </c>
      <c r="AE280" s="53">
        <f t="shared" si="85"/>
        <v>0</v>
      </c>
      <c r="AF280" s="20">
        <v>0</v>
      </c>
      <c r="AG280" s="48">
        <f t="shared" si="86"/>
        <v>0</v>
      </c>
    </row>
    <row r="281" spans="1:33" ht="14.5" x14ac:dyDescent="0.35">
      <c r="A281" s="19" t="s">
        <v>628</v>
      </c>
      <c r="B281" s="19" t="s">
        <v>629</v>
      </c>
      <c r="C281" s="52" t="s">
        <v>98</v>
      </c>
      <c r="D281" s="20">
        <v>0.26200200000000001</v>
      </c>
      <c r="E281" s="20">
        <v>0</v>
      </c>
      <c r="F281" s="20">
        <v>0</v>
      </c>
      <c r="G281" s="20">
        <v>0</v>
      </c>
      <c r="H281" s="20">
        <f t="shared" si="77"/>
        <v>0.26200200000000001</v>
      </c>
      <c r="I281" s="21">
        <f t="shared" si="78"/>
        <v>0</v>
      </c>
      <c r="J281" s="21">
        <f t="shared" si="79"/>
        <v>0</v>
      </c>
      <c r="K281" s="21">
        <f t="shared" si="80"/>
        <v>0</v>
      </c>
      <c r="L281" s="21">
        <f t="shared" si="81"/>
        <v>100</v>
      </c>
      <c r="M281" s="20">
        <v>0</v>
      </c>
      <c r="N281" s="20">
        <v>0</v>
      </c>
      <c r="O281">
        <f t="shared" si="87"/>
        <v>0</v>
      </c>
      <c r="P281" s="20">
        <v>0</v>
      </c>
      <c r="Q281">
        <f t="shared" si="88"/>
        <v>0</v>
      </c>
      <c r="R281" s="18">
        <f t="shared" si="82"/>
        <v>0</v>
      </c>
      <c r="S281" s="18">
        <f t="shared" si="89"/>
        <v>0</v>
      </c>
      <c r="T281" s="18">
        <f t="shared" si="90"/>
        <v>0</v>
      </c>
      <c r="U281" s="18">
        <f t="shared" si="91"/>
        <v>0</v>
      </c>
      <c r="V281" s="18">
        <f t="shared" si="92"/>
        <v>0</v>
      </c>
      <c r="X281" s="39">
        <f t="shared" si="93"/>
        <v>100</v>
      </c>
      <c r="Z281" s="20">
        <v>0</v>
      </c>
      <c r="AA281" s="53">
        <f t="shared" si="83"/>
        <v>0</v>
      </c>
      <c r="AB281" s="20">
        <v>0</v>
      </c>
      <c r="AC281" s="53">
        <f t="shared" si="84"/>
        <v>0</v>
      </c>
      <c r="AD281" s="20">
        <v>0</v>
      </c>
      <c r="AE281" s="53">
        <f t="shared" si="85"/>
        <v>0</v>
      </c>
      <c r="AF281" s="20">
        <v>0</v>
      </c>
      <c r="AG281" s="48">
        <f t="shared" si="86"/>
        <v>0</v>
      </c>
    </row>
    <row r="282" spans="1:33" ht="14.5" x14ac:dyDescent="0.35">
      <c r="A282" s="19" t="s">
        <v>630</v>
      </c>
      <c r="B282" s="19" t="s">
        <v>631</v>
      </c>
      <c r="C282" s="52" t="s">
        <v>98</v>
      </c>
      <c r="D282" s="20">
        <v>3.08323E-2</v>
      </c>
      <c r="E282" s="20">
        <v>0</v>
      </c>
      <c r="F282" s="20">
        <v>0</v>
      </c>
      <c r="G282" s="20">
        <v>0</v>
      </c>
      <c r="H282" s="20">
        <f t="shared" si="77"/>
        <v>3.08323E-2</v>
      </c>
      <c r="I282" s="21">
        <f t="shared" si="78"/>
        <v>0</v>
      </c>
      <c r="J282" s="21">
        <f t="shared" si="79"/>
        <v>0</v>
      </c>
      <c r="K282" s="21">
        <f t="shared" si="80"/>
        <v>0</v>
      </c>
      <c r="L282" s="21">
        <f t="shared" si="81"/>
        <v>100</v>
      </c>
      <c r="M282" s="20">
        <v>0</v>
      </c>
      <c r="N282" s="20">
        <v>0</v>
      </c>
      <c r="O282">
        <f t="shared" si="87"/>
        <v>0</v>
      </c>
      <c r="P282" s="20">
        <v>0</v>
      </c>
      <c r="Q282">
        <f t="shared" si="88"/>
        <v>0</v>
      </c>
      <c r="R282" s="18">
        <f t="shared" si="82"/>
        <v>0</v>
      </c>
      <c r="S282" s="18">
        <f t="shared" si="89"/>
        <v>0</v>
      </c>
      <c r="T282" s="18">
        <f t="shared" si="90"/>
        <v>0</v>
      </c>
      <c r="U282" s="18">
        <f t="shared" si="91"/>
        <v>0</v>
      </c>
      <c r="V282" s="18">
        <f t="shared" si="92"/>
        <v>0</v>
      </c>
      <c r="X282" s="39">
        <f t="shared" si="93"/>
        <v>100</v>
      </c>
      <c r="Z282" s="20">
        <v>0</v>
      </c>
      <c r="AA282" s="53">
        <f t="shared" si="83"/>
        <v>0</v>
      </c>
      <c r="AB282" s="20">
        <v>0</v>
      </c>
      <c r="AC282" s="53">
        <f t="shared" si="84"/>
        <v>0</v>
      </c>
      <c r="AD282" s="20">
        <v>0</v>
      </c>
      <c r="AE282" s="53">
        <f t="shared" si="85"/>
        <v>0</v>
      </c>
      <c r="AF282" s="20">
        <v>0</v>
      </c>
      <c r="AG282" s="48">
        <f t="shared" si="86"/>
        <v>0</v>
      </c>
    </row>
    <row r="283" spans="1:33" ht="14.5" x14ac:dyDescent="0.35">
      <c r="A283" s="19" t="s">
        <v>632</v>
      </c>
      <c r="B283" s="19" t="s">
        <v>633</v>
      </c>
      <c r="C283" s="52" t="s">
        <v>98</v>
      </c>
      <c r="D283" s="20">
        <v>0.11471199999999999</v>
      </c>
      <c r="E283" s="20">
        <v>0</v>
      </c>
      <c r="F283" s="20">
        <v>0</v>
      </c>
      <c r="G283" s="20">
        <v>0</v>
      </c>
      <c r="H283" s="20">
        <f t="shared" si="77"/>
        <v>0.11471199999999999</v>
      </c>
      <c r="I283" s="21">
        <f t="shared" si="78"/>
        <v>0</v>
      </c>
      <c r="J283" s="21">
        <f t="shared" si="79"/>
        <v>0</v>
      </c>
      <c r="K283" s="21">
        <f t="shared" si="80"/>
        <v>0</v>
      </c>
      <c r="L283" s="21">
        <f t="shared" si="81"/>
        <v>100</v>
      </c>
      <c r="M283" s="20">
        <v>0</v>
      </c>
      <c r="N283" s="20">
        <v>0</v>
      </c>
      <c r="O283">
        <f t="shared" si="87"/>
        <v>0</v>
      </c>
      <c r="P283" s="20">
        <v>0</v>
      </c>
      <c r="Q283">
        <f t="shared" si="88"/>
        <v>0</v>
      </c>
      <c r="R283" s="18">
        <f t="shared" si="82"/>
        <v>0</v>
      </c>
      <c r="S283" s="18">
        <f t="shared" si="89"/>
        <v>0</v>
      </c>
      <c r="T283" s="18">
        <f t="shared" si="90"/>
        <v>0</v>
      </c>
      <c r="U283" s="18">
        <f t="shared" si="91"/>
        <v>0</v>
      </c>
      <c r="V283" s="18">
        <f t="shared" si="92"/>
        <v>0</v>
      </c>
      <c r="X283" s="39">
        <f t="shared" si="93"/>
        <v>100</v>
      </c>
      <c r="Z283" s="20">
        <v>0</v>
      </c>
      <c r="AA283" s="53">
        <f t="shared" si="83"/>
        <v>0</v>
      </c>
      <c r="AB283" s="20">
        <v>0</v>
      </c>
      <c r="AC283" s="53">
        <f t="shared" si="84"/>
        <v>0</v>
      </c>
      <c r="AD283" s="20">
        <v>0</v>
      </c>
      <c r="AE283" s="53">
        <f t="shared" si="85"/>
        <v>0</v>
      </c>
      <c r="AF283" s="20">
        <v>0</v>
      </c>
      <c r="AG283" s="48">
        <f t="shared" si="86"/>
        <v>0</v>
      </c>
    </row>
    <row r="284" spans="1:33" ht="14.5" x14ac:dyDescent="0.35">
      <c r="A284" s="19" t="s">
        <v>634</v>
      </c>
      <c r="B284" s="19" t="s">
        <v>635</v>
      </c>
      <c r="C284" s="52" t="s">
        <v>98</v>
      </c>
      <c r="D284" s="20">
        <v>0.28828599999999999</v>
      </c>
      <c r="E284" s="20">
        <v>0</v>
      </c>
      <c r="F284" s="20">
        <v>0</v>
      </c>
      <c r="G284" s="20">
        <v>0</v>
      </c>
      <c r="H284" s="20">
        <f t="shared" si="77"/>
        <v>0.28828599999999999</v>
      </c>
      <c r="I284" s="21">
        <f t="shared" si="78"/>
        <v>0</v>
      </c>
      <c r="J284" s="21">
        <f t="shared" si="79"/>
        <v>0</v>
      </c>
      <c r="K284" s="21">
        <f t="shared" si="80"/>
        <v>0</v>
      </c>
      <c r="L284" s="21">
        <f t="shared" si="81"/>
        <v>100</v>
      </c>
      <c r="M284" s="20">
        <v>0</v>
      </c>
      <c r="N284" s="20">
        <v>0</v>
      </c>
      <c r="O284">
        <f t="shared" si="87"/>
        <v>0</v>
      </c>
      <c r="P284" s="20">
        <v>0</v>
      </c>
      <c r="Q284">
        <f t="shared" si="88"/>
        <v>0</v>
      </c>
      <c r="R284" s="18">
        <f t="shared" si="82"/>
        <v>0</v>
      </c>
      <c r="S284" s="18">
        <f t="shared" si="89"/>
        <v>0</v>
      </c>
      <c r="T284" s="18">
        <f t="shared" si="90"/>
        <v>0</v>
      </c>
      <c r="U284" s="18">
        <f t="shared" si="91"/>
        <v>0</v>
      </c>
      <c r="V284" s="18">
        <f t="shared" si="92"/>
        <v>0</v>
      </c>
      <c r="X284" s="39">
        <f t="shared" si="93"/>
        <v>100</v>
      </c>
      <c r="Z284" s="20">
        <v>0</v>
      </c>
      <c r="AA284" s="53">
        <f t="shared" si="83"/>
        <v>0</v>
      </c>
      <c r="AB284" s="20">
        <v>0</v>
      </c>
      <c r="AC284" s="53">
        <f t="shared" si="84"/>
        <v>0</v>
      </c>
      <c r="AD284" s="20">
        <v>0</v>
      </c>
      <c r="AE284" s="53">
        <f t="shared" si="85"/>
        <v>0</v>
      </c>
      <c r="AF284" s="20">
        <v>0</v>
      </c>
      <c r="AG284" s="48">
        <f t="shared" si="86"/>
        <v>0</v>
      </c>
    </row>
    <row r="285" spans="1:33" ht="14.5" x14ac:dyDescent="0.35">
      <c r="A285" s="19" t="s">
        <v>636</v>
      </c>
      <c r="B285" s="19" t="s">
        <v>637</v>
      </c>
      <c r="C285" s="52" t="s">
        <v>98</v>
      </c>
      <c r="D285" s="20">
        <v>6.3314099999999998E-2</v>
      </c>
      <c r="E285" s="20">
        <v>0</v>
      </c>
      <c r="F285" s="20">
        <v>0</v>
      </c>
      <c r="G285" s="20">
        <v>0</v>
      </c>
      <c r="H285" s="20">
        <f t="shared" si="77"/>
        <v>6.3314099999999998E-2</v>
      </c>
      <c r="I285" s="21">
        <f t="shared" si="78"/>
        <v>0</v>
      </c>
      <c r="J285" s="21">
        <f t="shared" si="79"/>
        <v>0</v>
      </c>
      <c r="K285" s="21">
        <f t="shared" si="80"/>
        <v>0</v>
      </c>
      <c r="L285" s="21">
        <f t="shared" si="81"/>
        <v>100</v>
      </c>
      <c r="M285" s="20">
        <v>0</v>
      </c>
      <c r="N285" s="20">
        <v>0</v>
      </c>
      <c r="O285">
        <f t="shared" si="87"/>
        <v>0</v>
      </c>
      <c r="P285" s="20">
        <v>0</v>
      </c>
      <c r="Q285">
        <f t="shared" si="88"/>
        <v>0</v>
      </c>
      <c r="R285" s="18">
        <f t="shared" si="82"/>
        <v>0</v>
      </c>
      <c r="S285" s="18">
        <f t="shared" si="89"/>
        <v>0</v>
      </c>
      <c r="T285" s="18">
        <f t="shared" si="90"/>
        <v>0</v>
      </c>
      <c r="U285" s="18">
        <f t="shared" si="91"/>
        <v>0</v>
      </c>
      <c r="V285" s="18">
        <f t="shared" si="92"/>
        <v>0</v>
      </c>
      <c r="X285" s="39">
        <f t="shared" si="93"/>
        <v>100</v>
      </c>
      <c r="Z285" s="20">
        <v>0</v>
      </c>
      <c r="AA285" s="53">
        <f t="shared" si="83"/>
        <v>0</v>
      </c>
      <c r="AB285" s="20">
        <v>0</v>
      </c>
      <c r="AC285" s="53">
        <f t="shared" si="84"/>
        <v>0</v>
      </c>
      <c r="AD285" s="20">
        <v>0</v>
      </c>
      <c r="AE285" s="53">
        <f t="shared" si="85"/>
        <v>0</v>
      </c>
      <c r="AF285" s="20">
        <v>0</v>
      </c>
      <c r="AG285" s="48">
        <f t="shared" si="86"/>
        <v>0</v>
      </c>
    </row>
    <row r="286" spans="1:33" ht="14.5" x14ac:dyDescent="0.35">
      <c r="A286" s="19" t="s">
        <v>638</v>
      </c>
      <c r="B286" s="19" t="s">
        <v>639</v>
      </c>
      <c r="C286" s="52" t="s">
        <v>98</v>
      </c>
      <c r="D286" s="20">
        <v>7.0126499999999994E-2</v>
      </c>
      <c r="E286" s="20">
        <v>0</v>
      </c>
      <c r="F286" s="20">
        <v>0</v>
      </c>
      <c r="G286" s="20">
        <v>0</v>
      </c>
      <c r="H286" s="20">
        <f t="shared" si="77"/>
        <v>7.0126499999999994E-2</v>
      </c>
      <c r="I286" s="21">
        <f t="shared" si="78"/>
        <v>0</v>
      </c>
      <c r="J286" s="21">
        <f t="shared" si="79"/>
        <v>0</v>
      </c>
      <c r="K286" s="21">
        <f t="shared" si="80"/>
        <v>0</v>
      </c>
      <c r="L286" s="21">
        <f t="shared" si="81"/>
        <v>100</v>
      </c>
      <c r="M286" s="20">
        <v>0</v>
      </c>
      <c r="N286" s="20">
        <v>0</v>
      </c>
      <c r="O286">
        <f t="shared" si="87"/>
        <v>0</v>
      </c>
      <c r="P286" s="20">
        <v>0</v>
      </c>
      <c r="Q286">
        <f t="shared" si="88"/>
        <v>0</v>
      </c>
      <c r="R286" s="18">
        <f t="shared" si="82"/>
        <v>0</v>
      </c>
      <c r="S286" s="18">
        <f t="shared" si="89"/>
        <v>0</v>
      </c>
      <c r="T286" s="18">
        <f t="shared" si="90"/>
        <v>0</v>
      </c>
      <c r="U286" s="18">
        <f t="shared" si="91"/>
        <v>0</v>
      </c>
      <c r="V286" s="18">
        <f t="shared" si="92"/>
        <v>0</v>
      </c>
      <c r="X286" s="39">
        <f t="shared" si="93"/>
        <v>100</v>
      </c>
      <c r="Z286" s="20">
        <v>0</v>
      </c>
      <c r="AA286" s="53">
        <f t="shared" si="83"/>
        <v>0</v>
      </c>
      <c r="AB286" s="20">
        <v>0</v>
      </c>
      <c r="AC286" s="53">
        <f t="shared" si="84"/>
        <v>0</v>
      </c>
      <c r="AD286" s="20">
        <v>0</v>
      </c>
      <c r="AE286" s="53">
        <f t="shared" si="85"/>
        <v>0</v>
      </c>
      <c r="AF286" s="20">
        <v>0</v>
      </c>
      <c r="AG286" s="48">
        <f t="shared" si="86"/>
        <v>0</v>
      </c>
    </row>
    <row r="287" spans="1:33" ht="14.5" x14ac:dyDescent="0.35">
      <c r="A287" s="19" t="s">
        <v>640</v>
      </c>
      <c r="B287" s="19" t="s">
        <v>641</v>
      </c>
      <c r="C287" s="52" t="s">
        <v>98</v>
      </c>
      <c r="D287" s="20">
        <v>8.3500699999999997E-2</v>
      </c>
      <c r="E287" s="20">
        <v>0</v>
      </c>
      <c r="F287" s="20">
        <v>0</v>
      </c>
      <c r="G287" s="20">
        <v>0</v>
      </c>
      <c r="H287" s="20">
        <f t="shared" si="77"/>
        <v>8.3500699999999997E-2</v>
      </c>
      <c r="I287" s="21">
        <f t="shared" si="78"/>
        <v>0</v>
      </c>
      <c r="J287" s="21">
        <f t="shared" si="79"/>
        <v>0</v>
      </c>
      <c r="K287" s="21">
        <f t="shared" si="80"/>
        <v>0</v>
      </c>
      <c r="L287" s="21">
        <f t="shared" si="81"/>
        <v>100</v>
      </c>
      <c r="M287" s="20">
        <v>0</v>
      </c>
      <c r="N287" s="20">
        <v>0</v>
      </c>
      <c r="O287">
        <f t="shared" si="87"/>
        <v>0</v>
      </c>
      <c r="P287" s="20">
        <v>0</v>
      </c>
      <c r="Q287">
        <f t="shared" si="88"/>
        <v>0</v>
      </c>
      <c r="R287" s="18">
        <f t="shared" si="82"/>
        <v>0</v>
      </c>
      <c r="S287" s="18">
        <f t="shared" si="89"/>
        <v>0</v>
      </c>
      <c r="T287" s="18">
        <f t="shared" si="90"/>
        <v>0</v>
      </c>
      <c r="U287" s="18">
        <f t="shared" si="91"/>
        <v>0</v>
      </c>
      <c r="V287" s="18">
        <f t="shared" si="92"/>
        <v>0</v>
      </c>
      <c r="X287" s="39">
        <f t="shared" si="93"/>
        <v>100</v>
      </c>
      <c r="Z287" s="20">
        <v>0</v>
      </c>
      <c r="AA287" s="53">
        <f t="shared" si="83"/>
        <v>0</v>
      </c>
      <c r="AB287" s="20">
        <v>0</v>
      </c>
      <c r="AC287" s="53">
        <f t="shared" si="84"/>
        <v>0</v>
      </c>
      <c r="AD287" s="20">
        <v>0</v>
      </c>
      <c r="AE287" s="53">
        <f t="shared" si="85"/>
        <v>0</v>
      </c>
      <c r="AF287" s="20">
        <v>0</v>
      </c>
      <c r="AG287" s="48">
        <f t="shared" si="86"/>
        <v>0</v>
      </c>
    </row>
    <row r="288" spans="1:33" ht="14.5" x14ac:dyDescent="0.35">
      <c r="A288" s="19" t="s">
        <v>642</v>
      </c>
      <c r="B288" s="19" t="s">
        <v>643</v>
      </c>
      <c r="C288" s="52" t="s">
        <v>98</v>
      </c>
      <c r="D288" s="20">
        <v>1.4241299999999999</v>
      </c>
      <c r="E288" s="20">
        <v>0</v>
      </c>
      <c r="F288" s="20">
        <v>0</v>
      </c>
      <c r="G288" s="20">
        <v>0</v>
      </c>
      <c r="H288" s="20">
        <f t="shared" si="77"/>
        <v>1.4241299999999999</v>
      </c>
      <c r="I288" s="21">
        <f t="shared" si="78"/>
        <v>0</v>
      </c>
      <c r="J288" s="21">
        <f t="shared" si="79"/>
        <v>0</v>
      </c>
      <c r="K288" s="21">
        <f t="shared" si="80"/>
        <v>0</v>
      </c>
      <c r="L288" s="21">
        <f t="shared" si="81"/>
        <v>100</v>
      </c>
      <c r="M288" s="20">
        <v>1.9240928329600001E-2</v>
      </c>
      <c r="N288" s="20">
        <v>5.5036512164199997E-2</v>
      </c>
      <c r="O288">
        <f t="shared" si="87"/>
        <v>7.4277440493800001E-2</v>
      </c>
      <c r="P288" s="20">
        <v>0.11321316897100001</v>
      </c>
      <c r="Q288">
        <f t="shared" si="88"/>
        <v>0.18749060946480001</v>
      </c>
      <c r="R288" s="18">
        <f t="shared" si="82"/>
        <v>1.3510654455421909</v>
      </c>
      <c r="S288" s="18">
        <f t="shared" si="89"/>
        <v>3.8645708021177847</v>
      </c>
      <c r="T288" s="18">
        <f t="shared" si="90"/>
        <v>5.2156362476599751</v>
      </c>
      <c r="U288" s="18">
        <f t="shared" si="91"/>
        <v>7.949637250180813</v>
      </c>
      <c r="V288" s="18">
        <f t="shared" si="92"/>
        <v>13.165273497840788</v>
      </c>
      <c r="X288" s="39">
        <f t="shared" si="93"/>
        <v>100</v>
      </c>
      <c r="Z288" s="20">
        <v>0</v>
      </c>
      <c r="AA288" s="53">
        <f t="shared" si="83"/>
        <v>0</v>
      </c>
      <c r="AB288" s="20">
        <v>0</v>
      </c>
      <c r="AC288" s="53">
        <f t="shared" si="84"/>
        <v>0</v>
      </c>
      <c r="AD288" s="20">
        <v>0</v>
      </c>
      <c r="AE288" s="53">
        <f t="shared" si="85"/>
        <v>0</v>
      </c>
      <c r="AF288" s="20">
        <v>0</v>
      </c>
      <c r="AG288" s="48">
        <f t="shared" si="86"/>
        <v>0</v>
      </c>
    </row>
    <row r="289" spans="1:33" ht="14.5" x14ac:dyDescent="0.35">
      <c r="A289" s="19" t="s">
        <v>644</v>
      </c>
      <c r="B289" s="19" t="s">
        <v>645</v>
      </c>
      <c r="C289" s="52" t="s">
        <v>98</v>
      </c>
      <c r="D289" s="20">
        <v>2.3527800000000001</v>
      </c>
      <c r="E289" s="20">
        <v>9.4298900000000005E-2</v>
      </c>
      <c r="F289" s="20">
        <v>3.0089100000000001E-2</v>
      </c>
      <c r="G289" s="20">
        <v>1.8165199999999999E-2</v>
      </c>
      <c r="H289" s="20">
        <f t="shared" si="77"/>
        <v>2.2102268</v>
      </c>
      <c r="I289" s="21">
        <f t="shared" si="78"/>
        <v>4.0079777964790591</v>
      </c>
      <c r="J289" s="21">
        <f t="shared" si="79"/>
        <v>1.2788743528931732</v>
      </c>
      <c r="K289" s="21">
        <f t="shared" si="80"/>
        <v>0.77207388706126368</v>
      </c>
      <c r="L289" s="21">
        <f t="shared" si="81"/>
        <v>93.941073963566495</v>
      </c>
      <c r="M289" s="20">
        <v>9.0486929140600001E-3</v>
      </c>
      <c r="N289" s="20">
        <v>4.9945115320499996E-3</v>
      </c>
      <c r="O289">
        <f t="shared" si="87"/>
        <v>1.404320444611E-2</v>
      </c>
      <c r="P289" s="20">
        <v>2.1562865923899999E-2</v>
      </c>
      <c r="Q289">
        <f t="shared" si="88"/>
        <v>3.5606070370009998E-2</v>
      </c>
      <c r="R289" s="18">
        <f t="shared" si="82"/>
        <v>0.38459579365941565</v>
      </c>
      <c r="S289" s="18">
        <f t="shared" si="89"/>
        <v>0.21228128137989952</v>
      </c>
      <c r="T289" s="18">
        <f t="shared" si="90"/>
        <v>0.59687707503931509</v>
      </c>
      <c r="U289" s="18">
        <f t="shared" si="91"/>
        <v>0.91648458095954566</v>
      </c>
      <c r="V289" s="18">
        <f t="shared" si="92"/>
        <v>1.5133616559988607</v>
      </c>
      <c r="X289" s="39">
        <f t="shared" si="93"/>
        <v>99.999999999999986</v>
      </c>
      <c r="Z289" s="20">
        <v>0</v>
      </c>
      <c r="AA289" s="53">
        <f t="shared" si="83"/>
        <v>0</v>
      </c>
      <c r="AB289" s="20">
        <v>0</v>
      </c>
      <c r="AC289" s="53">
        <f t="shared" si="84"/>
        <v>0</v>
      </c>
      <c r="AD289" s="20">
        <v>0</v>
      </c>
      <c r="AE289" s="53">
        <f t="shared" si="85"/>
        <v>0</v>
      </c>
      <c r="AF289" s="20">
        <v>0</v>
      </c>
      <c r="AG289" s="48">
        <f t="shared" si="86"/>
        <v>0</v>
      </c>
    </row>
    <row r="290" spans="1:33" ht="14.5" x14ac:dyDescent="0.35">
      <c r="A290" s="19" t="s">
        <v>646</v>
      </c>
      <c r="B290" s="19" t="s">
        <v>647</v>
      </c>
      <c r="C290" s="52" t="s">
        <v>98</v>
      </c>
      <c r="D290" s="20">
        <v>0.113456</v>
      </c>
      <c r="E290" s="20">
        <v>0</v>
      </c>
      <c r="F290" s="20">
        <v>0</v>
      </c>
      <c r="G290" s="20">
        <v>0</v>
      </c>
      <c r="H290" s="20">
        <f t="shared" si="77"/>
        <v>0.113456</v>
      </c>
      <c r="I290" s="21">
        <f t="shared" si="78"/>
        <v>0</v>
      </c>
      <c r="J290" s="21">
        <f t="shared" si="79"/>
        <v>0</v>
      </c>
      <c r="K290" s="21">
        <f t="shared" si="80"/>
        <v>0</v>
      </c>
      <c r="L290" s="21">
        <f t="shared" si="81"/>
        <v>100</v>
      </c>
      <c r="M290" s="20">
        <v>1.4943996545300001E-4</v>
      </c>
      <c r="N290" s="20">
        <v>1.1150000002199999E-4</v>
      </c>
      <c r="O290">
        <f t="shared" si="87"/>
        <v>2.6093996547499999E-4</v>
      </c>
      <c r="P290" s="20">
        <v>0</v>
      </c>
      <c r="Q290">
        <f t="shared" si="88"/>
        <v>2.6093996547499999E-4</v>
      </c>
      <c r="R290" s="18">
        <f t="shared" si="82"/>
        <v>0.13171622959825838</v>
      </c>
      <c r="S290" s="18">
        <f t="shared" si="89"/>
        <v>9.8275983660626148E-2</v>
      </c>
      <c r="T290" s="18">
        <f t="shared" si="90"/>
        <v>0.22999221325888447</v>
      </c>
      <c r="U290" s="18">
        <f t="shared" si="91"/>
        <v>0</v>
      </c>
      <c r="V290" s="18">
        <f t="shared" si="92"/>
        <v>0.22999221325888447</v>
      </c>
      <c r="X290" s="39">
        <f t="shared" si="93"/>
        <v>100</v>
      </c>
      <c r="Z290" s="20">
        <v>0</v>
      </c>
      <c r="AA290" s="53">
        <f t="shared" si="83"/>
        <v>0</v>
      </c>
      <c r="AB290" s="20">
        <v>0</v>
      </c>
      <c r="AC290" s="53">
        <f t="shared" si="84"/>
        <v>0</v>
      </c>
      <c r="AD290" s="20">
        <v>0</v>
      </c>
      <c r="AE290" s="53">
        <f t="shared" si="85"/>
        <v>0</v>
      </c>
      <c r="AF290" s="20">
        <v>0</v>
      </c>
      <c r="AG290" s="48">
        <f t="shared" si="86"/>
        <v>0</v>
      </c>
    </row>
    <row r="291" spans="1:33" ht="14.5" x14ac:dyDescent="0.35">
      <c r="A291" s="19" t="s">
        <v>648</v>
      </c>
      <c r="B291" s="19" t="s">
        <v>649</v>
      </c>
      <c r="C291" s="52" t="s">
        <v>98</v>
      </c>
      <c r="D291" s="20">
        <v>0.53278999999999999</v>
      </c>
      <c r="E291" s="20">
        <v>0</v>
      </c>
      <c r="F291" s="20">
        <v>0</v>
      </c>
      <c r="G291" s="20">
        <v>2.1294999999999999E-3</v>
      </c>
      <c r="H291" s="20">
        <f t="shared" si="77"/>
        <v>0.53066049999999998</v>
      </c>
      <c r="I291" s="21">
        <f t="shared" si="78"/>
        <v>0</v>
      </c>
      <c r="J291" s="21">
        <f t="shared" si="79"/>
        <v>0</v>
      </c>
      <c r="K291" s="21">
        <f t="shared" si="80"/>
        <v>0.39968843259070175</v>
      </c>
      <c r="L291" s="21">
        <f t="shared" si="81"/>
        <v>99.600311567409292</v>
      </c>
      <c r="M291" s="20">
        <v>0</v>
      </c>
      <c r="N291" s="20">
        <v>0</v>
      </c>
      <c r="O291">
        <f t="shared" si="87"/>
        <v>0</v>
      </c>
      <c r="P291" s="20">
        <v>0</v>
      </c>
      <c r="Q291">
        <f t="shared" si="88"/>
        <v>0</v>
      </c>
      <c r="R291" s="18">
        <f t="shared" si="82"/>
        <v>0</v>
      </c>
      <c r="S291" s="18">
        <f t="shared" si="89"/>
        <v>0</v>
      </c>
      <c r="T291" s="18">
        <f t="shared" si="90"/>
        <v>0</v>
      </c>
      <c r="U291" s="18">
        <f t="shared" si="91"/>
        <v>0</v>
      </c>
      <c r="V291" s="18">
        <f t="shared" si="92"/>
        <v>0</v>
      </c>
      <c r="X291" s="39">
        <f t="shared" si="93"/>
        <v>100</v>
      </c>
      <c r="Z291" s="20">
        <v>0</v>
      </c>
      <c r="AA291" s="53">
        <f t="shared" si="83"/>
        <v>0</v>
      </c>
      <c r="AB291" s="20">
        <v>0</v>
      </c>
      <c r="AC291" s="53">
        <f t="shared" si="84"/>
        <v>0</v>
      </c>
      <c r="AD291" s="20">
        <v>0</v>
      </c>
      <c r="AE291" s="53">
        <f t="shared" si="85"/>
        <v>0</v>
      </c>
      <c r="AF291" s="20">
        <v>0</v>
      </c>
      <c r="AG291" s="48">
        <f t="shared" si="86"/>
        <v>0</v>
      </c>
    </row>
    <row r="292" spans="1:33" ht="14.5" x14ac:dyDescent="0.35">
      <c r="A292" s="19" t="s">
        <v>650</v>
      </c>
      <c r="B292" s="19" t="s">
        <v>651</v>
      </c>
      <c r="C292" s="52" t="s">
        <v>98</v>
      </c>
      <c r="D292" s="20">
        <v>7.03154E-2</v>
      </c>
      <c r="E292" s="20">
        <v>0</v>
      </c>
      <c r="F292" s="20">
        <v>0</v>
      </c>
      <c r="G292" s="20">
        <v>0</v>
      </c>
      <c r="H292" s="20">
        <f t="shared" si="77"/>
        <v>7.03154E-2</v>
      </c>
      <c r="I292" s="21">
        <f t="shared" si="78"/>
        <v>0</v>
      </c>
      <c r="J292" s="21">
        <f t="shared" si="79"/>
        <v>0</v>
      </c>
      <c r="K292" s="21">
        <f t="shared" si="80"/>
        <v>0</v>
      </c>
      <c r="L292" s="21">
        <f t="shared" si="81"/>
        <v>100</v>
      </c>
      <c r="M292" s="20">
        <v>0</v>
      </c>
      <c r="N292" s="20">
        <v>6.9114097752400001E-3</v>
      </c>
      <c r="O292">
        <f t="shared" si="87"/>
        <v>6.9114097752400001E-3</v>
      </c>
      <c r="P292" s="20">
        <v>0</v>
      </c>
      <c r="Q292">
        <f t="shared" si="88"/>
        <v>6.9114097752400001E-3</v>
      </c>
      <c r="R292" s="18">
        <f t="shared" si="82"/>
        <v>0</v>
      </c>
      <c r="S292" s="18">
        <f t="shared" si="89"/>
        <v>9.8291551711858283</v>
      </c>
      <c r="T292" s="18">
        <f t="shared" si="90"/>
        <v>9.8291551711858283</v>
      </c>
      <c r="U292" s="18">
        <f t="shared" si="91"/>
        <v>0</v>
      </c>
      <c r="V292" s="18">
        <f t="shared" si="92"/>
        <v>9.8291551711858283</v>
      </c>
      <c r="X292" s="39">
        <f t="shared" si="93"/>
        <v>100</v>
      </c>
      <c r="Z292" s="20">
        <v>0</v>
      </c>
      <c r="AA292" s="53">
        <f t="shared" si="83"/>
        <v>0</v>
      </c>
      <c r="AB292" s="20">
        <v>0</v>
      </c>
      <c r="AC292" s="53">
        <f t="shared" si="84"/>
        <v>0</v>
      </c>
      <c r="AD292" s="20">
        <v>0</v>
      </c>
      <c r="AE292" s="53">
        <f t="shared" si="85"/>
        <v>0</v>
      </c>
      <c r="AF292" s="20">
        <v>0</v>
      </c>
      <c r="AG292" s="48">
        <f t="shared" si="86"/>
        <v>0</v>
      </c>
    </row>
    <row r="293" spans="1:33" ht="14.5" x14ac:dyDescent="0.35">
      <c r="A293" s="19" t="s">
        <v>652</v>
      </c>
      <c r="B293" s="19" t="s">
        <v>653</v>
      </c>
      <c r="C293" s="52" t="s">
        <v>98</v>
      </c>
      <c r="D293" s="20">
        <v>0.67602899999999999</v>
      </c>
      <c r="E293" s="20">
        <v>3.1551499999999998E-3</v>
      </c>
      <c r="F293" s="20">
        <v>5.5647300000000004E-3</v>
      </c>
      <c r="G293" s="20">
        <v>7.5271100000000001E-3</v>
      </c>
      <c r="H293" s="20">
        <f t="shared" si="77"/>
        <v>0.65978201000000003</v>
      </c>
      <c r="I293" s="21">
        <f t="shared" si="78"/>
        <v>0.46671814374827109</v>
      </c>
      <c r="J293" s="21">
        <f t="shared" si="79"/>
        <v>0.82314959861189396</v>
      </c>
      <c r="K293" s="21">
        <f t="shared" si="80"/>
        <v>1.1134300451607844</v>
      </c>
      <c r="L293" s="21">
        <f t="shared" si="81"/>
        <v>97.596702212479059</v>
      </c>
      <c r="M293" s="20">
        <v>0</v>
      </c>
      <c r="N293" s="20">
        <v>0</v>
      </c>
      <c r="O293">
        <f t="shared" si="87"/>
        <v>0</v>
      </c>
      <c r="P293" s="20">
        <v>0.03</v>
      </c>
      <c r="Q293">
        <f t="shared" si="88"/>
        <v>0.03</v>
      </c>
      <c r="R293" s="18">
        <f t="shared" si="82"/>
        <v>0</v>
      </c>
      <c r="S293" s="18">
        <f t="shared" si="89"/>
        <v>0</v>
      </c>
      <c r="T293" s="18">
        <f t="shared" si="90"/>
        <v>0</v>
      </c>
      <c r="U293" s="18">
        <f t="shared" si="91"/>
        <v>4.4376794486627054</v>
      </c>
      <c r="V293" s="18">
        <f t="shared" si="92"/>
        <v>4.4376794486627054</v>
      </c>
      <c r="X293" s="39">
        <f t="shared" si="93"/>
        <v>100.00000000000001</v>
      </c>
      <c r="Z293" s="20">
        <v>0</v>
      </c>
      <c r="AA293" s="53">
        <f t="shared" si="83"/>
        <v>0</v>
      </c>
      <c r="AB293" s="20">
        <v>0</v>
      </c>
      <c r="AC293" s="53">
        <f t="shared" si="84"/>
        <v>0</v>
      </c>
      <c r="AD293" s="20">
        <v>0</v>
      </c>
      <c r="AE293" s="53">
        <f t="shared" si="85"/>
        <v>0</v>
      </c>
      <c r="AF293" s="20">
        <v>0</v>
      </c>
      <c r="AG293" s="48">
        <f t="shared" si="86"/>
        <v>0</v>
      </c>
    </row>
    <row r="294" spans="1:33" ht="14.5" x14ac:dyDescent="0.35">
      <c r="A294" s="19" t="s">
        <v>654</v>
      </c>
      <c r="B294" s="19" t="s">
        <v>655</v>
      </c>
      <c r="C294" s="52" t="s">
        <v>98</v>
      </c>
      <c r="D294" s="20">
        <v>0.66186800000000001</v>
      </c>
      <c r="E294" s="20">
        <v>0</v>
      </c>
      <c r="F294" s="20">
        <v>0</v>
      </c>
      <c r="G294" s="20">
        <v>0</v>
      </c>
      <c r="H294" s="20">
        <f t="shared" si="77"/>
        <v>0.66186800000000001</v>
      </c>
      <c r="I294" s="21">
        <f t="shared" si="78"/>
        <v>0</v>
      </c>
      <c r="J294" s="21">
        <f t="shared" si="79"/>
        <v>0</v>
      </c>
      <c r="K294" s="21">
        <f t="shared" si="80"/>
        <v>0</v>
      </c>
      <c r="L294" s="21">
        <f t="shared" si="81"/>
        <v>100</v>
      </c>
      <c r="M294" s="20">
        <v>0</v>
      </c>
      <c r="N294" s="20">
        <v>1.75935102711E-2</v>
      </c>
      <c r="O294">
        <f t="shared" si="87"/>
        <v>1.75935102711E-2</v>
      </c>
      <c r="P294" s="20">
        <v>6.5196209999900001E-2</v>
      </c>
      <c r="Q294">
        <f t="shared" si="88"/>
        <v>8.2789720270999997E-2</v>
      </c>
      <c r="R294" s="18">
        <f t="shared" si="82"/>
        <v>0</v>
      </c>
      <c r="S294" s="18">
        <f t="shared" si="89"/>
        <v>2.6581599761734966</v>
      </c>
      <c r="T294" s="18">
        <f t="shared" si="90"/>
        <v>2.6581599761734966</v>
      </c>
      <c r="U294" s="18">
        <f t="shared" si="91"/>
        <v>9.8503342055968854</v>
      </c>
      <c r="V294" s="18">
        <f t="shared" si="92"/>
        <v>12.508494181770383</v>
      </c>
      <c r="X294" s="39">
        <f t="shared" si="93"/>
        <v>100</v>
      </c>
      <c r="Z294" s="20">
        <v>0</v>
      </c>
      <c r="AA294" s="53">
        <f t="shared" si="83"/>
        <v>0</v>
      </c>
      <c r="AB294" s="20">
        <v>0</v>
      </c>
      <c r="AC294" s="53">
        <f t="shared" si="84"/>
        <v>0</v>
      </c>
      <c r="AD294" s="20">
        <v>0</v>
      </c>
      <c r="AE294" s="53">
        <f t="shared" si="85"/>
        <v>0</v>
      </c>
      <c r="AF294" s="20">
        <v>0</v>
      </c>
      <c r="AG294" s="48">
        <f t="shared" si="86"/>
        <v>0</v>
      </c>
    </row>
    <row r="295" spans="1:33" ht="14.5" x14ac:dyDescent="0.35">
      <c r="A295" s="19" t="s">
        <v>656</v>
      </c>
      <c r="B295" s="19" t="s">
        <v>657</v>
      </c>
      <c r="C295" s="52" t="s">
        <v>98</v>
      </c>
      <c r="D295" s="20">
        <v>0.61956</v>
      </c>
      <c r="E295" s="20">
        <v>0</v>
      </c>
      <c r="F295" s="20">
        <v>0</v>
      </c>
      <c r="G295" s="20">
        <v>0</v>
      </c>
      <c r="H295" s="20">
        <f t="shared" si="77"/>
        <v>0.61956</v>
      </c>
      <c r="I295" s="21">
        <f t="shared" si="78"/>
        <v>0</v>
      </c>
      <c r="J295" s="21">
        <f t="shared" si="79"/>
        <v>0</v>
      </c>
      <c r="K295" s="21">
        <f t="shared" si="80"/>
        <v>0</v>
      </c>
      <c r="L295" s="21">
        <f t="shared" si="81"/>
        <v>100</v>
      </c>
      <c r="M295" s="20">
        <v>0</v>
      </c>
      <c r="N295" s="20">
        <v>0</v>
      </c>
      <c r="O295">
        <f t="shared" si="87"/>
        <v>0</v>
      </c>
      <c r="P295" s="20">
        <v>0</v>
      </c>
      <c r="Q295">
        <f t="shared" si="88"/>
        <v>0</v>
      </c>
      <c r="R295" s="18">
        <f t="shared" si="82"/>
        <v>0</v>
      </c>
      <c r="S295" s="18">
        <f t="shared" si="89"/>
        <v>0</v>
      </c>
      <c r="T295" s="18">
        <f t="shared" si="90"/>
        <v>0</v>
      </c>
      <c r="U295" s="18">
        <f t="shared" si="91"/>
        <v>0</v>
      </c>
      <c r="V295" s="18">
        <f t="shared" si="92"/>
        <v>0</v>
      </c>
      <c r="X295" s="39">
        <f t="shared" si="93"/>
        <v>100</v>
      </c>
      <c r="Z295" s="20">
        <v>0</v>
      </c>
      <c r="AA295" s="53">
        <f t="shared" si="83"/>
        <v>0</v>
      </c>
      <c r="AB295" s="20">
        <v>0</v>
      </c>
      <c r="AC295" s="53">
        <f t="shared" si="84"/>
        <v>0</v>
      </c>
      <c r="AD295" s="20">
        <v>0</v>
      </c>
      <c r="AE295" s="53">
        <f t="shared" si="85"/>
        <v>0</v>
      </c>
      <c r="AF295" s="20">
        <v>0</v>
      </c>
      <c r="AG295" s="48">
        <f t="shared" si="86"/>
        <v>0</v>
      </c>
    </row>
    <row r="296" spans="1:33" ht="14.5" x14ac:dyDescent="0.35">
      <c r="A296" s="19" t="s">
        <v>658</v>
      </c>
      <c r="B296" s="19" t="s">
        <v>659</v>
      </c>
      <c r="C296" s="52" t="s">
        <v>98</v>
      </c>
      <c r="D296" s="20">
        <v>1.10504</v>
      </c>
      <c r="E296" s="20">
        <v>0</v>
      </c>
      <c r="F296" s="20">
        <v>0</v>
      </c>
      <c r="G296" s="20">
        <v>0</v>
      </c>
      <c r="H296" s="20">
        <f t="shared" si="77"/>
        <v>1.10504</v>
      </c>
      <c r="I296" s="21">
        <f t="shared" si="78"/>
        <v>0</v>
      </c>
      <c r="J296" s="21">
        <f t="shared" si="79"/>
        <v>0</v>
      </c>
      <c r="K296" s="21">
        <f t="shared" si="80"/>
        <v>0</v>
      </c>
      <c r="L296" s="21">
        <f t="shared" si="81"/>
        <v>100</v>
      </c>
      <c r="M296" s="20">
        <v>0</v>
      </c>
      <c r="N296" s="20">
        <v>2.76925628756E-3</v>
      </c>
      <c r="O296">
        <f t="shared" si="87"/>
        <v>2.76925628756E-3</v>
      </c>
      <c r="P296" s="20">
        <v>1.24E-2</v>
      </c>
      <c r="Q296">
        <f t="shared" si="88"/>
        <v>1.5169256287559999E-2</v>
      </c>
      <c r="R296" s="18">
        <f t="shared" si="82"/>
        <v>0</v>
      </c>
      <c r="S296" s="18">
        <f t="shared" si="89"/>
        <v>0.2506023571599218</v>
      </c>
      <c r="T296" s="18">
        <f t="shared" si="90"/>
        <v>0.2506023571599218</v>
      </c>
      <c r="U296" s="18">
        <f t="shared" si="91"/>
        <v>1.1221313255628755</v>
      </c>
      <c r="V296" s="18">
        <f t="shared" si="92"/>
        <v>1.3727336827227974</v>
      </c>
      <c r="X296" s="39">
        <f t="shared" si="93"/>
        <v>100</v>
      </c>
      <c r="Z296" s="20">
        <v>0</v>
      </c>
      <c r="AA296" s="53">
        <f t="shared" si="83"/>
        <v>0</v>
      </c>
      <c r="AB296" s="20">
        <v>0</v>
      </c>
      <c r="AC296" s="53">
        <f t="shared" si="84"/>
        <v>0</v>
      </c>
      <c r="AD296" s="20">
        <v>0</v>
      </c>
      <c r="AE296" s="53">
        <f t="shared" si="85"/>
        <v>0</v>
      </c>
      <c r="AF296" s="20">
        <v>0</v>
      </c>
      <c r="AG296" s="48">
        <f t="shared" si="86"/>
        <v>0</v>
      </c>
    </row>
    <row r="297" spans="1:33" ht="14.5" x14ac:dyDescent="0.35">
      <c r="A297" s="19" t="s">
        <v>660</v>
      </c>
      <c r="B297" s="19" t="s">
        <v>661</v>
      </c>
      <c r="C297" s="52" t="s">
        <v>98</v>
      </c>
      <c r="D297" s="20">
        <v>0.33746100000000001</v>
      </c>
      <c r="E297" s="20">
        <v>0</v>
      </c>
      <c r="F297" s="20">
        <v>0</v>
      </c>
      <c r="G297" s="20">
        <v>0</v>
      </c>
      <c r="H297" s="20">
        <f t="shared" si="77"/>
        <v>0.33746100000000001</v>
      </c>
      <c r="I297" s="21">
        <f t="shared" si="78"/>
        <v>0</v>
      </c>
      <c r="J297" s="21">
        <f t="shared" si="79"/>
        <v>0</v>
      </c>
      <c r="K297" s="21">
        <f t="shared" si="80"/>
        <v>0</v>
      </c>
      <c r="L297" s="21">
        <f t="shared" si="81"/>
        <v>100</v>
      </c>
      <c r="M297" s="20">
        <v>0</v>
      </c>
      <c r="N297" s="20">
        <v>0</v>
      </c>
      <c r="O297">
        <f t="shared" si="87"/>
        <v>0</v>
      </c>
      <c r="P297" s="20">
        <v>0</v>
      </c>
      <c r="Q297">
        <f t="shared" si="88"/>
        <v>0</v>
      </c>
      <c r="R297" s="18">
        <f t="shared" si="82"/>
        <v>0</v>
      </c>
      <c r="S297" s="18">
        <f t="shared" si="89"/>
        <v>0</v>
      </c>
      <c r="T297" s="18">
        <f t="shared" si="90"/>
        <v>0</v>
      </c>
      <c r="U297" s="18">
        <f t="shared" si="91"/>
        <v>0</v>
      </c>
      <c r="V297" s="18">
        <f t="shared" si="92"/>
        <v>0</v>
      </c>
      <c r="X297" s="39">
        <f t="shared" si="93"/>
        <v>100</v>
      </c>
      <c r="Z297" s="20">
        <v>0</v>
      </c>
      <c r="AA297" s="53">
        <f t="shared" si="83"/>
        <v>0</v>
      </c>
      <c r="AB297" s="20">
        <v>0</v>
      </c>
      <c r="AC297" s="53">
        <f t="shared" si="84"/>
        <v>0</v>
      </c>
      <c r="AD297" s="20">
        <v>0</v>
      </c>
      <c r="AE297" s="53">
        <f t="shared" si="85"/>
        <v>0</v>
      </c>
      <c r="AF297" s="20">
        <v>0</v>
      </c>
      <c r="AG297" s="48">
        <f t="shared" si="86"/>
        <v>0</v>
      </c>
    </row>
    <row r="298" spans="1:33" ht="14.5" x14ac:dyDescent="0.35">
      <c r="A298" s="19" t="s">
        <v>658</v>
      </c>
      <c r="B298" s="19" t="s">
        <v>659</v>
      </c>
      <c r="C298" s="52" t="s">
        <v>98</v>
      </c>
      <c r="D298" s="20">
        <v>1.10504</v>
      </c>
      <c r="E298" s="20">
        <v>0</v>
      </c>
      <c r="F298" s="20">
        <v>0</v>
      </c>
      <c r="G298" s="20">
        <v>0</v>
      </c>
      <c r="H298" s="20">
        <f t="shared" si="77"/>
        <v>1.10504</v>
      </c>
      <c r="I298" s="21">
        <f t="shared" si="78"/>
        <v>0</v>
      </c>
      <c r="J298" s="21">
        <f t="shared" si="79"/>
        <v>0</v>
      </c>
      <c r="K298" s="21">
        <f t="shared" si="80"/>
        <v>0</v>
      </c>
      <c r="L298" s="21">
        <f t="shared" si="81"/>
        <v>100</v>
      </c>
      <c r="M298" s="20">
        <v>0</v>
      </c>
      <c r="N298" s="20">
        <v>2.76925628756E-3</v>
      </c>
      <c r="O298">
        <f t="shared" si="87"/>
        <v>2.76925628756E-3</v>
      </c>
      <c r="P298" s="20">
        <v>1.24E-2</v>
      </c>
      <c r="Q298">
        <f t="shared" si="88"/>
        <v>1.5169256287559999E-2</v>
      </c>
      <c r="R298" s="18">
        <f t="shared" si="82"/>
        <v>0</v>
      </c>
      <c r="S298" s="18">
        <f t="shared" si="89"/>
        <v>0.2506023571599218</v>
      </c>
      <c r="T298" s="18">
        <f t="shared" si="90"/>
        <v>0.2506023571599218</v>
      </c>
      <c r="U298" s="18">
        <f t="shared" si="91"/>
        <v>1.1221313255628755</v>
      </c>
      <c r="V298" s="18">
        <f t="shared" si="92"/>
        <v>1.3727336827227974</v>
      </c>
      <c r="X298" s="39">
        <f t="shared" si="93"/>
        <v>100</v>
      </c>
      <c r="Z298" s="20">
        <v>0</v>
      </c>
      <c r="AA298" s="53">
        <f t="shared" si="83"/>
        <v>0</v>
      </c>
      <c r="AB298" s="20">
        <v>0</v>
      </c>
      <c r="AC298" s="53">
        <f t="shared" si="84"/>
        <v>0</v>
      </c>
      <c r="AD298" s="20">
        <v>0</v>
      </c>
      <c r="AE298" s="53">
        <f t="shared" si="85"/>
        <v>0</v>
      </c>
      <c r="AF298" s="20">
        <v>0</v>
      </c>
      <c r="AG298" s="48">
        <f t="shared" si="86"/>
        <v>0</v>
      </c>
    </row>
    <row r="299" spans="1:33" ht="14.5" x14ac:dyDescent="0.35">
      <c r="A299" s="19" t="s">
        <v>662</v>
      </c>
      <c r="B299" s="19" t="s">
        <v>663</v>
      </c>
      <c r="C299" s="52" t="s">
        <v>98</v>
      </c>
      <c r="D299" s="20">
        <v>0.64155600000000002</v>
      </c>
      <c r="E299" s="20">
        <v>0</v>
      </c>
      <c r="F299" s="20">
        <v>0</v>
      </c>
      <c r="G299" s="20">
        <v>0</v>
      </c>
      <c r="H299" s="20">
        <f t="shared" si="77"/>
        <v>0.64155600000000002</v>
      </c>
      <c r="I299" s="21">
        <f t="shared" si="78"/>
        <v>0</v>
      </c>
      <c r="J299" s="21">
        <f t="shared" si="79"/>
        <v>0</v>
      </c>
      <c r="K299" s="21">
        <f t="shared" si="80"/>
        <v>0</v>
      </c>
      <c r="L299" s="21">
        <f t="shared" si="81"/>
        <v>100</v>
      </c>
      <c r="M299" s="20">
        <v>0</v>
      </c>
      <c r="N299" s="20">
        <v>0</v>
      </c>
      <c r="O299">
        <f t="shared" si="87"/>
        <v>0</v>
      </c>
      <c r="P299" s="20">
        <v>0</v>
      </c>
      <c r="Q299">
        <f t="shared" si="88"/>
        <v>0</v>
      </c>
      <c r="R299" s="18">
        <f t="shared" si="82"/>
        <v>0</v>
      </c>
      <c r="S299" s="18">
        <f t="shared" si="89"/>
        <v>0</v>
      </c>
      <c r="T299" s="18">
        <f t="shared" si="90"/>
        <v>0</v>
      </c>
      <c r="U299" s="18">
        <f t="shared" si="91"/>
        <v>0</v>
      </c>
      <c r="V299" s="18">
        <f t="shared" si="92"/>
        <v>0</v>
      </c>
      <c r="X299" s="39">
        <f t="shared" si="93"/>
        <v>100</v>
      </c>
      <c r="Z299" s="20">
        <v>0</v>
      </c>
      <c r="AA299" s="53">
        <f t="shared" si="83"/>
        <v>0</v>
      </c>
      <c r="AB299" s="20">
        <v>0</v>
      </c>
      <c r="AC299" s="53">
        <f t="shared" si="84"/>
        <v>0</v>
      </c>
      <c r="AD299" s="20">
        <v>0</v>
      </c>
      <c r="AE299" s="53">
        <f t="shared" si="85"/>
        <v>0</v>
      </c>
      <c r="AF299" s="20">
        <v>0</v>
      </c>
      <c r="AG299" s="48">
        <f t="shared" si="86"/>
        <v>0</v>
      </c>
    </row>
    <row r="300" spans="1:33" ht="14.5" x14ac:dyDescent="0.35">
      <c r="A300" s="19" t="s">
        <v>664</v>
      </c>
      <c r="B300" s="19" t="s">
        <v>665</v>
      </c>
      <c r="C300" s="52" t="s">
        <v>98</v>
      </c>
      <c r="D300" s="20">
        <v>0.64112000000000002</v>
      </c>
      <c r="E300" s="20">
        <v>0</v>
      </c>
      <c r="F300" s="20">
        <v>0</v>
      </c>
      <c r="G300" s="20">
        <v>0</v>
      </c>
      <c r="H300" s="20">
        <f t="shared" si="77"/>
        <v>0.64112000000000002</v>
      </c>
      <c r="I300" s="21">
        <f t="shared" si="78"/>
        <v>0</v>
      </c>
      <c r="J300" s="21">
        <f t="shared" si="79"/>
        <v>0</v>
      </c>
      <c r="K300" s="21">
        <f t="shared" si="80"/>
        <v>0</v>
      </c>
      <c r="L300" s="21">
        <f t="shared" si="81"/>
        <v>100</v>
      </c>
      <c r="M300" s="20">
        <v>0</v>
      </c>
      <c r="N300" s="20">
        <v>0</v>
      </c>
      <c r="O300">
        <f t="shared" si="87"/>
        <v>0</v>
      </c>
      <c r="P300" s="20">
        <v>0.01</v>
      </c>
      <c r="Q300">
        <f t="shared" si="88"/>
        <v>0.01</v>
      </c>
      <c r="R300" s="18">
        <f t="shared" si="82"/>
        <v>0</v>
      </c>
      <c r="S300" s="18">
        <f t="shared" si="89"/>
        <v>0</v>
      </c>
      <c r="T300" s="18">
        <f t="shared" si="90"/>
        <v>0</v>
      </c>
      <c r="U300" s="18">
        <f t="shared" si="91"/>
        <v>1.5597704017968554</v>
      </c>
      <c r="V300" s="18">
        <f t="shared" si="92"/>
        <v>1.5597704017968554</v>
      </c>
      <c r="X300" s="39">
        <f t="shared" si="93"/>
        <v>100</v>
      </c>
      <c r="Z300" s="20">
        <v>0</v>
      </c>
      <c r="AA300" s="53">
        <f t="shared" si="83"/>
        <v>0</v>
      </c>
      <c r="AB300" s="20">
        <v>0</v>
      </c>
      <c r="AC300" s="53">
        <f t="shared" si="84"/>
        <v>0</v>
      </c>
      <c r="AD300" s="20">
        <v>0</v>
      </c>
      <c r="AE300" s="53">
        <f t="shared" si="85"/>
        <v>0</v>
      </c>
      <c r="AF300" s="20">
        <v>0</v>
      </c>
      <c r="AG300" s="48">
        <f t="shared" si="86"/>
        <v>0</v>
      </c>
    </row>
    <row r="301" spans="1:33" ht="14.5" x14ac:dyDescent="0.35">
      <c r="A301" s="19" t="s">
        <v>666</v>
      </c>
      <c r="B301" s="19" t="s">
        <v>667</v>
      </c>
      <c r="C301" s="52" t="s">
        <v>98</v>
      </c>
      <c r="D301" s="20">
        <v>0.28253499999999998</v>
      </c>
      <c r="E301" s="20">
        <v>0</v>
      </c>
      <c r="F301" s="20">
        <v>0</v>
      </c>
      <c r="G301" s="20">
        <v>0</v>
      </c>
      <c r="H301" s="20">
        <f t="shared" si="77"/>
        <v>0.28253499999999998</v>
      </c>
      <c r="I301" s="21">
        <f t="shared" si="78"/>
        <v>0</v>
      </c>
      <c r="J301" s="21">
        <f t="shared" si="79"/>
        <v>0</v>
      </c>
      <c r="K301" s="21">
        <f t="shared" si="80"/>
        <v>0</v>
      </c>
      <c r="L301" s="21">
        <f t="shared" si="81"/>
        <v>100</v>
      </c>
      <c r="M301" s="20">
        <v>0</v>
      </c>
      <c r="N301" s="20">
        <v>1.2E-2</v>
      </c>
      <c r="O301">
        <f t="shared" si="87"/>
        <v>1.2E-2</v>
      </c>
      <c r="P301" s="20">
        <v>0</v>
      </c>
      <c r="Q301">
        <f t="shared" si="88"/>
        <v>1.2E-2</v>
      </c>
      <c r="R301" s="18">
        <f t="shared" si="82"/>
        <v>0</v>
      </c>
      <c r="S301" s="18">
        <f t="shared" si="89"/>
        <v>4.2472614012423238</v>
      </c>
      <c r="T301" s="18">
        <f t="shared" si="90"/>
        <v>4.2472614012423238</v>
      </c>
      <c r="U301" s="18">
        <f t="shared" si="91"/>
        <v>0</v>
      </c>
      <c r="V301" s="18">
        <f t="shared" si="92"/>
        <v>4.2472614012423238</v>
      </c>
      <c r="X301" s="39">
        <f t="shared" si="93"/>
        <v>100</v>
      </c>
      <c r="Z301" s="20">
        <v>0</v>
      </c>
      <c r="AA301" s="53">
        <f t="shared" si="83"/>
        <v>0</v>
      </c>
      <c r="AB301" s="20">
        <v>0</v>
      </c>
      <c r="AC301" s="53">
        <f t="shared" si="84"/>
        <v>0</v>
      </c>
      <c r="AD301" s="20">
        <v>0</v>
      </c>
      <c r="AE301" s="53">
        <f t="shared" si="85"/>
        <v>0</v>
      </c>
      <c r="AF301" s="20">
        <v>0</v>
      </c>
      <c r="AG301" s="48">
        <f t="shared" si="86"/>
        <v>0</v>
      </c>
    </row>
    <row r="302" spans="1:33" ht="14.5" x14ac:dyDescent="0.35">
      <c r="A302" s="19" t="s">
        <v>668</v>
      </c>
      <c r="B302" s="19" t="s">
        <v>669</v>
      </c>
      <c r="C302" s="52" t="s">
        <v>98</v>
      </c>
      <c r="D302" s="20">
        <v>0.46407700000000002</v>
      </c>
      <c r="E302" s="20">
        <v>0</v>
      </c>
      <c r="F302" s="20">
        <v>0</v>
      </c>
      <c r="G302" s="20">
        <v>0</v>
      </c>
      <c r="H302" s="20">
        <f t="shared" si="77"/>
        <v>0.46407700000000002</v>
      </c>
      <c r="I302" s="21">
        <f t="shared" si="78"/>
        <v>0</v>
      </c>
      <c r="J302" s="21">
        <f t="shared" si="79"/>
        <v>0</v>
      </c>
      <c r="K302" s="21">
        <f t="shared" si="80"/>
        <v>0</v>
      </c>
      <c r="L302" s="21">
        <f t="shared" si="81"/>
        <v>100</v>
      </c>
      <c r="M302" s="20">
        <v>0</v>
      </c>
      <c r="N302" s="20">
        <v>0</v>
      </c>
      <c r="O302">
        <f t="shared" si="87"/>
        <v>0</v>
      </c>
      <c r="P302" s="20">
        <v>0</v>
      </c>
      <c r="Q302">
        <f t="shared" si="88"/>
        <v>0</v>
      </c>
      <c r="R302" s="18">
        <f t="shared" si="82"/>
        <v>0</v>
      </c>
      <c r="S302" s="18">
        <f t="shared" si="89"/>
        <v>0</v>
      </c>
      <c r="T302" s="18">
        <f t="shared" si="90"/>
        <v>0</v>
      </c>
      <c r="U302" s="18">
        <f t="shared" si="91"/>
        <v>0</v>
      </c>
      <c r="V302" s="18">
        <f t="shared" si="92"/>
        <v>0</v>
      </c>
      <c r="X302" s="39">
        <f t="shared" si="93"/>
        <v>100</v>
      </c>
      <c r="Z302" s="20">
        <v>0</v>
      </c>
      <c r="AA302" s="53">
        <f t="shared" si="83"/>
        <v>0</v>
      </c>
      <c r="AB302" s="20">
        <v>0</v>
      </c>
      <c r="AC302" s="53">
        <f t="shared" si="84"/>
        <v>0</v>
      </c>
      <c r="AD302" s="20">
        <v>0</v>
      </c>
      <c r="AE302" s="53">
        <f t="shared" si="85"/>
        <v>0</v>
      </c>
      <c r="AF302" s="20">
        <v>0</v>
      </c>
      <c r="AG302" s="48">
        <f t="shared" si="86"/>
        <v>0</v>
      </c>
    </row>
    <row r="303" spans="1:33" ht="14.5" x14ac:dyDescent="0.35">
      <c r="A303" s="19" t="s">
        <v>670</v>
      </c>
      <c r="B303" s="19" t="s">
        <v>671</v>
      </c>
      <c r="C303" s="52" t="s">
        <v>98</v>
      </c>
      <c r="D303" s="20">
        <v>0.30880299999999999</v>
      </c>
      <c r="E303" s="20">
        <v>0</v>
      </c>
      <c r="F303" s="20">
        <v>0</v>
      </c>
      <c r="G303" s="20">
        <v>0</v>
      </c>
      <c r="H303" s="20">
        <f t="shared" si="77"/>
        <v>0.30880299999999999</v>
      </c>
      <c r="I303" s="21">
        <f t="shared" si="78"/>
        <v>0</v>
      </c>
      <c r="J303" s="21">
        <f t="shared" si="79"/>
        <v>0</v>
      </c>
      <c r="K303" s="21">
        <f t="shared" si="80"/>
        <v>0</v>
      </c>
      <c r="L303" s="21">
        <f t="shared" si="81"/>
        <v>100</v>
      </c>
      <c r="M303" s="20">
        <v>0</v>
      </c>
      <c r="N303" s="20">
        <v>0</v>
      </c>
      <c r="O303">
        <f t="shared" si="87"/>
        <v>0</v>
      </c>
      <c r="P303" s="20">
        <v>0</v>
      </c>
      <c r="Q303">
        <f t="shared" si="88"/>
        <v>0</v>
      </c>
      <c r="R303" s="18">
        <f t="shared" si="82"/>
        <v>0</v>
      </c>
      <c r="S303" s="18">
        <f t="shared" si="89"/>
        <v>0</v>
      </c>
      <c r="T303" s="18">
        <f t="shared" si="90"/>
        <v>0</v>
      </c>
      <c r="U303" s="18">
        <f t="shared" si="91"/>
        <v>0</v>
      </c>
      <c r="V303" s="18">
        <f t="shared" si="92"/>
        <v>0</v>
      </c>
      <c r="X303" s="39">
        <f t="shared" si="93"/>
        <v>100</v>
      </c>
      <c r="Z303" s="20">
        <v>0</v>
      </c>
      <c r="AA303" s="53">
        <f t="shared" si="83"/>
        <v>0</v>
      </c>
      <c r="AB303" s="20">
        <v>0</v>
      </c>
      <c r="AC303" s="53">
        <f t="shared" si="84"/>
        <v>0</v>
      </c>
      <c r="AD303" s="20">
        <v>0</v>
      </c>
      <c r="AE303" s="53">
        <f t="shared" si="85"/>
        <v>0</v>
      </c>
      <c r="AF303" s="20">
        <v>0</v>
      </c>
      <c r="AG303" s="48">
        <f t="shared" si="86"/>
        <v>0</v>
      </c>
    </row>
    <row r="304" spans="1:33" ht="14.5" x14ac:dyDescent="0.35">
      <c r="A304" s="19" t="s">
        <v>672</v>
      </c>
      <c r="B304" s="19" t="s">
        <v>673</v>
      </c>
      <c r="C304" s="52" t="s">
        <v>98</v>
      </c>
      <c r="D304" s="20">
        <v>0.79493000000000003</v>
      </c>
      <c r="E304" s="20">
        <v>0</v>
      </c>
      <c r="F304" s="20">
        <v>0</v>
      </c>
      <c r="G304" s="20">
        <v>0</v>
      </c>
      <c r="H304" s="20">
        <f t="shared" si="77"/>
        <v>0.79493000000000003</v>
      </c>
      <c r="I304" s="21">
        <f t="shared" si="78"/>
        <v>0</v>
      </c>
      <c r="J304" s="21">
        <f t="shared" si="79"/>
        <v>0</v>
      </c>
      <c r="K304" s="21">
        <f t="shared" si="80"/>
        <v>0</v>
      </c>
      <c r="L304" s="21">
        <f t="shared" si="81"/>
        <v>100</v>
      </c>
      <c r="M304" s="20">
        <v>0</v>
      </c>
      <c r="N304" s="20">
        <v>0</v>
      </c>
      <c r="O304">
        <f t="shared" si="87"/>
        <v>0</v>
      </c>
      <c r="P304" s="20">
        <v>1.3599999999999999E-2</v>
      </c>
      <c r="Q304">
        <f t="shared" si="88"/>
        <v>1.3599999999999999E-2</v>
      </c>
      <c r="R304" s="18">
        <f t="shared" si="82"/>
        <v>0</v>
      </c>
      <c r="S304" s="18">
        <f t="shared" si="89"/>
        <v>0</v>
      </c>
      <c r="T304" s="18">
        <f t="shared" si="90"/>
        <v>0</v>
      </c>
      <c r="U304" s="18">
        <f t="shared" si="91"/>
        <v>1.7108424641163373</v>
      </c>
      <c r="V304" s="18">
        <f t="shared" si="92"/>
        <v>1.7108424641163373</v>
      </c>
      <c r="X304" s="39">
        <f t="shared" si="93"/>
        <v>100</v>
      </c>
      <c r="Z304" s="20">
        <v>0</v>
      </c>
      <c r="AA304" s="53">
        <f t="shared" si="83"/>
        <v>0</v>
      </c>
      <c r="AB304" s="20">
        <v>0</v>
      </c>
      <c r="AC304" s="53">
        <f t="shared" si="84"/>
        <v>0</v>
      </c>
      <c r="AD304" s="20">
        <v>0</v>
      </c>
      <c r="AE304" s="53">
        <f t="shared" si="85"/>
        <v>0</v>
      </c>
      <c r="AF304" s="20">
        <v>0</v>
      </c>
      <c r="AG304" s="48">
        <f t="shared" si="86"/>
        <v>0</v>
      </c>
    </row>
    <row r="305" spans="1:33" ht="14.5" x14ac:dyDescent="0.35">
      <c r="A305" s="19" t="s">
        <v>674</v>
      </c>
      <c r="B305" s="19" t="s">
        <v>675</v>
      </c>
      <c r="C305" s="52" t="s">
        <v>98</v>
      </c>
      <c r="D305" s="20">
        <v>1.4530700000000001</v>
      </c>
      <c r="E305" s="20">
        <v>0</v>
      </c>
      <c r="F305" s="20">
        <v>0</v>
      </c>
      <c r="G305" s="20">
        <v>0</v>
      </c>
      <c r="H305" s="20">
        <f t="shared" si="77"/>
        <v>1.4530700000000001</v>
      </c>
      <c r="I305" s="21">
        <f t="shared" si="78"/>
        <v>0</v>
      </c>
      <c r="J305" s="21">
        <f t="shared" si="79"/>
        <v>0</v>
      </c>
      <c r="K305" s="21">
        <f t="shared" si="80"/>
        <v>0</v>
      </c>
      <c r="L305" s="21">
        <f t="shared" si="81"/>
        <v>100</v>
      </c>
      <c r="M305" s="20">
        <v>0</v>
      </c>
      <c r="N305" s="20">
        <v>0</v>
      </c>
      <c r="O305">
        <f t="shared" si="87"/>
        <v>0</v>
      </c>
      <c r="P305" s="20">
        <v>0</v>
      </c>
      <c r="Q305">
        <f t="shared" si="88"/>
        <v>0</v>
      </c>
      <c r="R305" s="18">
        <f t="shared" si="82"/>
        <v>0</v>
      </c>
      <c r="S305" s="18">
        <f t="shared" si="89"/>
        <v>0</v>
      </c>
      <c r="T305" s="18">
        <f t="shared" si="90"/>
        <v>0</v>
      </c>
      <c r="U305" s="18">
        <f t="shared" si="91"/>
        <v>0</v>
      </c>
      <c r="V305" s="18">
        <f t="shared" si="92"/>
        <v>0</v>
      </c>
      <c r="X305" s="39">
        <f t="shared" si="93"/>
        <v>100</v>
      </c>
      <c r="Z305" s="20">
        <v>0</v>
      </c>
      <c r="AA305" s="53">
        <f t="shared" si="83"/>
        <v>0</v>
      </c>
      <c r="AB305" s="20">
        <v>0</v>
      </c>
      <c r="AC305" s="53">
        <f t="shared" si="84"/>
        <v>0</v>
      </c>
      <c r="AD305" s="20">
        <v>0</v>
      </c>
      <c r="AE305" s="53">
        <f t="shared" si="85"/>
        <v>0</v>
      </c>
      <c r="AF305" s="20">
        <v>0</v>
      </c>
      <c r="AG305" s="48">
        <f t="shared" si="86"/>
        <v>0</v>
      </c>
    </row>
    <row r="306" spans="1:33" ht="14.5" x14ac:dyDescent="0.35">
      <c r="A306" s="19" t="s">
        <v>676</v>
      </c>
      <c r="B306" s="19" t="s">
        <v>677</v>
      </c>
      <c r="C306" s="52" t="s">
        <v>98</v>
      </c>
      <c r="D306" s="20">
        <v>0.64431400000000005</v>
      </c>
      <c r="E306" s="20">
        <v>0</v>
      </c>
      <c r="F306" s="20">
        <v>0</v>
      </c>
      <c r="G306" s="20">
        <v>0</v>
      </c>
      <c r="H306" s="20">
        <f t="shared" si="77"/>
        <v>0.64431400000000005</v>
      </c>
      <c r="I306" s="21">
        <f t="shared" si="78"/>
        <v>0</v>
      </c>
      <c r="J306" s="21">
        <f t="shared" si="79"/>
        <v>0</v>
      </c>
      <c r="K306" s="21">
        <f t="shared" si="80"/>
        <v>0</v>
      </c>
      <c r="L306" s="21">
        <f t="shared" si="81"/>
        <v>100</v>
      </c>
      <c r="M306" s="20">
        <v>0</v>
      </c>
      <c r="N306" s="20">
        <v>0</v>
      </c>
      <c r="O306">
        <f t="shared" si="87"/>
        <v>0</v>
      </c>
      <c r="P306" s="20">
        <v>8.1208774763499997E-2</v>
      </c>
      <c r="Q306">
        <f t="shared" si="88"/>
        <v>8.1208774763499997E-2</v>
      </c>
      <c r="R306" s="18">
        <f t="shared" si="82"/>
        <v>0</v>
      </c>
      <c r="S306" s="18">
        <f t="shared" si="89"/>
        <v>0</v>
      </c>
      <c r="T306" s="18">
        <f t="shared" si="90"/>
        <v>0</v>
      </c>
      <c r="U306" s="18">
        <f t="shared" si="91"/>
        <v>12.603912807031973</v>
      </c>
      <c r="V306" s="18">
        <f t="shared" si="92"/>
        <v>12.603912807031973</v>
      </c>
      <c r="X306" s="39">
        <f t="shared" si="93"/>
        <v>100</v>
      </c>
      <c r="Z306" s="20">
        <v>0</v>
      </c>
      <c r="AA306" s="53">
        <f t="shared" si="83"/>
        <v>0</v>
      </c>
      <c r="AB306" s="20">
        <v>0</v>
      </c>
      <c r="AC306" s="53">
        <f t="shared" si="84"/>
        <v>0</v>
      </c>
      <c r="AD306" s="20">
        <v>0</v>
      </c>
      <c r="AE306" s="53">
        <f t="shared" si="85"/>
        <v>0</v>
      </c>
      <c r="AF306" s="20">
        <v>0</v>
      </c>
      <c r="AG306" s="48">
        <f t="shared" si="86"/>
        <v>0</v>
      </c>
    </row>
    <row r="307" spans="1:33" ht="14.5" x14ac:dyDescent="0.35">
      <c r="A307" s="19" t="s">
        <v>678</v>
      </c>
      <c r="B307" s="19" t="s">
        <v>679</v>
      </c>
      <c r="C307" s="52" t="s">
        <v>98</v>
      </c>
      <c r="D307" s="20">
        <v>0.33740700000000001</v>
      </c>
      <c r="E307" s="20">
        <v>0</v>
      </c>
      <c r="F307" s="20">
        <v>0</v>
      </c>
      <c r="G307" s="20">
        <v>0</v>
      </c>
      <c r="H307" s="20">
        <f t="shared" si="77"/>
        <v>0.33740700000000001</v>
      </c>
      <c r="I307" s="21">
        <f t="shared" si="78"/>
        <v>0</v>
      </c>
      <c r="J307" s="21">
        <f t="shared" si="79"/>
        <v>0</v>
      </c>
      <c r="K307" s="21">
        <f t="shared" si="80"/>
        <v>0</v>
      </c>
      <c r="L307" s="21">
        <f t="shared" si="81"/>
        <v>100</v>
      </c>
      <c r="M307" s="20">
        <v>0</v>
      </c>
      <c r="N307" s="20">
        <v>0</v>
      </c>
      <c r="O307">
        <f t="shared" si="87"/>
        <v>0</v>
      </c>
      <c r="P307" s="20">
        <v>0</v>
      </c>
      <c r="Q307">
        <f t="shared" si="88"/>
        <v>0</v>
      </c>
      <c r="R307" s="18">
        <f t="shared" si="82"/>
        <v>0</v>
      </c>
      <c r="S307" s="18">
        <f t="shared" si="89"/>
        <v>0</v>
      </c>
      <c r="T307" s="18">
        <f t="shared" si="90"/>
        <v>0</v>
      </c>
      <c r="U307" s="18">
        <f t="shared" si="91"/>
        <v>0</v>
      </c>
      <c r="V307" s="18">
        <f t="shared" si="92"/>
        <v>0</v>
      </c>
      <c r="X307" s="39">
        <f t="shared" si="93"/>
        <v>100</v>
      </c>
      <c r="Z307" s="20">
        <v>0</v>
      </c>
      <c r="AA307" s="53">
        <f t="shared" si="83"/>
        <v>0</v>
      </c>
      <c r="AB307" s="20">
        <v>0</v>
      </c>
      <c r="AC307" s="53">
        <f t="shared" si="84"/>
        <v>0</v>
      </c>
      <c r="AD307" s="20">
        <v>0</v>
      </c>
      <c r="AE307" s="53">
        <f t="shared" si="85"/>
        <v>0</v>
      </c>
      <c r="AF307" s="20">
        <v>0</v>
      </c>
      <c r="AG307" s="48">
        <f t="shared" si="86"/>
        <v>0</v>
      </c>
    </row>
    <row r="308" spans="1:33" ht="14.5" x14ac:dyDescent="0.35">
      <c r="A308" s="19" t="s">
        <v>680</v>
      </c>
      <c r="B308" s="19" t="s">
        <v>681</v>
      </c>
      <c r="C308" s="52" t="s">
        <v>98</v>
      </c>
      <c r="D308" s="20">
        <v>0.25569799999999998</v>
      </c>
      <c r="E308" s="20">
        <v>0</v>
      </c>
      <c r="F308" s="20">
        <v>0</v>
      </c>
      <c r="G308" s="20">
        <v>0</v>
      </c>
      <c r="H308" s="20">
        <f t="shared" si="77"/>
        <v>0.25569799999999998</v>
      </c>
      <c r="I308" s="21">
        <f t="shared" si="78"/>
        <v>0</v>
      </c>
      <c r="J308" s="21">
        <f t="shared" si="79"/>
        <v>0</v>
      </c>
      <c r="K308" s="21">
        <f t="shared" si="80"/>
        <v>0</v>
      </c>
      <c r="L308" s="21">
        <f t="shared" si="81"/>
        <v>100</v>
      </c>
      <c r="M308" s="20">
        <v>0</v>
      </c>
      <c r="N308" s="20">
        <v>1.6337756129799999E-2</v>
      </c>
      <c r="O308">
        <f t="shared" si="87"/>
        <v>1.6337756129799999E-2</v>
      </c>
      <c r="P308" s="20">
        <v>0.20331484544799999</v>
      </c>
      <c r="Q308">
        <f t="shared" si="88"/>
        <v>0.21965260157779998</v>
      </c>
      <c r="R308" s="18">
        <f t="shared" si="82"/>
        <v>0</v>
      </c>
      <c r="S308" s="18">
        <f t="shared" si="89"/>
        <v>6.3894735703055954</v>
      </c>
      <c r="T308" s="18">
        <f t="shared" si="90"/>
        <v>6.3894735703055954</v>
      </c>
      <c r="U308" s="18">
        <f t="shared" si="91"/>
        <v>79.513662777182461</v>
      </c>
      <c r="V308" s="18">
        <f t="shared" si="92"/>
        <v>85.903136347488058</v>
      </c>
      <c r="X308" s="39">
        <f t="shared" si="93"/>
        <v>100</v>
      </c>
      <c r="Z308" s="20">
        <v>0</v>
      </c>
      <c r="AA308" s="53">
        <f t="shared" si="83"/>
        <v>0</v>
      </c>
      <c r="AB308" s="20">
        <v>0</v>
      </c>
      <c r="AC308" s="53">
        <f t="shared" si="84"/>
        <v>0</v>
      </c>
      <c r="AD308" s="20">
        <v>0</v>
      </c>
      <c r="AE308" s="53">
        <f t="shared" si="85"/>
        <v>0</v>
      </c>
      <c r="AF308" s="20">
        <v>0</v>
      </c>
      <c r="AG308" s="48">
        <f t="shared" si="86"/>
        <v>0</v>
      </c>
    </row>
    <row r="309" spans="1:33" ht="14.5" x14ac:dyDescent="0.35">
      <c r="A309" s="19" t="s">
        <v>682</v>
      </c>
      <c r="B309" s="19" t="s">
        <v>683</v>
      </c>
      <c r="C309" s="52" t="s">
        <v>98</v>
      </c>
      <c r="D309" s="20">
        <v>0.62272899999999998</v>
      </c>
      <c r="E309" s="20">
        <v>0</v>
      </c>
      <c r="F309" s="20">
        <v>0</v>
      </c>
      <c r="G309" s="20">
        <v>0</v>
      </c>
      <c r="H309" s="20">
        <f t="shared" si="77"/>
        <v>0.62272899999999998</v>
      </c>
      <c r="I309" s="21">
        <f t="shared" si="78"/>
        <v>0</v>
      </c>
      <c r="J309" s="21">
        <f t="shared" si="79"/>
        <v>0</v>
      </c>
      <c r="K309" s="21">
        <f t="shared" si="80"/>
        <v>0</v>
      </c>
      <c r="L309" s="21">
        <f t="shared" si="81"/>
        <v>100</v>
      </c>
      <c r="M309" s="20">
        <v>0</v>
      </c>
      <c r="N309" s="20">
        <v>5.72690677971E-3</v>
      </c>
      <c r="O309">
        <f t="shared" si="87"/>
        <v>5.72690677971E-3</v>
      </c>
      <c r="P309" s="20">
        <v>2.4077303206599999E-2</v>
      </c>
      <c r="Q309">
        <f t="shared" si="88"/>
        <v>2.9804209986309997E-2</v>
      </c>
      <c r="R309" s="18">
        <f t="shared" si="82"/>
        <v>0</v>
      </c>
      <c r="S309" s="18">
        <f t="shared" si="89"/>
        <v>0.91964671305013912</v>
      </c>
      <c r="T309" s="18">
        <f t="shared" si="90"/>
        <v>0.91964671305013912</v>
      </c>
      <c r="U309" s="18">
        <f t="shared" si="91"/>
        <v>3.8664175277849591</v>
      </c>
      <c r="V309" s="18">
        <f t="shared" si="92"/>
        <v>4.7860642408350982</v>
      </c>
      <c r="X309" s="39">
        <f t="shared" si="93"/>
        <v>100</v>
      </c>
      <c r="Z309" s="20">
        <v>0</v>
      </c>
      <c r="AA309" s="53">
        <f t="shared" si="83"/>
        <v>0</v>
      </c>
      <c r="AB309" s="20">
        <v>0</v>
      </c>
      <c r="AC309" s="53">
        <f t="shared" si="84"/>
        <v>0</v>
      </c>
      <c r="AD309" s="20">
        <v>0</v>
      </c>
      <c r="AE309" s="53">
        <f t="shared" si="85"/>
        <v>0</v>
      </c>
      <c r="AF309" s="20">
        <v>0</v>
      </c>
      <c r="AG309" s="48">
        <f t="shared" si="86"/>
        <v>0</v>
      </c>
    </row>
    <row r="310" spans="1:33" ht="14.5" x14ac:dyDescent="0.35">
      <c r="A310" s="19" t="s">
        <v>684</v>
      </c>
      <c r="B310" s="19" t="s">
        <v>685</v>
      </c>
      <c r="C310" s="52" t="s">
        <v>98</v>
      </c>
      <c r="D310" s="20">
        <v>0.736008</v>
      </c>
      <c r="E310" s="20">
        <v>0</v>
      </c>
      <c r="F310" s="20">
        <v>0</v>
      </c>
      <c r="G310" s="20">
        <v>0</v>
      </c>
      <c r="H310" s="20">
        <f t="shared" si="77"/>
        <v>0.736008</v>
      </c>
      <c r="I310" s="21">
        <f t="shared" si="78"/>
        <v>0</v>
      </c>
      <c r="J310" s="21">
        <f t="shared" si="79"/>
        <v>0</v>
      </c>
      <c r="K310" s="21">
        <f t="shared" si="80"/>
        <v>0</v>
      </c>
      <c r="L310" s="21">
        <f t="shared" si="81"/>
        <v>100</v>
      </c>
      <c r="M310" s="20">
        <v>3.4799999999999998E-2</v>
      </c>
      <c r="N310" s="20">
        <v>1.7999999999999999E-2</v>
      </c>
      <c r="O310">
        <f t="shared" si="87"/>
        <v>5.28E-2</v>
      </c>
      <c r="P310" s="20">
        <v>4.2517733621600003E-2</v>
      </c>
      <c r="Q310">
        <f t="shared" si="88"/>
        <v>9.5317733621600009E-2</v>
      </c>
      <c r="R310" s="18">
        <f t="shared" si="82"/>
        <v>4.7282094759839559</v>
      </c>
      <c r="S310" s="18">
        <f t="shared" si="89"/>
        <v>2.4456255910261846</v>
      </c>
      <c r="T310" s="18">
        <f t="shared" si="90"/>
        <v>7.173835067010141</v>
      </c>
      <c r="U310" s="18">
        <f t="shared" si="91"/>
        <v>5.7768031898566319</v>
      </c>
      <c r="V310" s="18">
        <f t="shared" si="92"/>
        <v>12.950638256866775</v>
      </c>
      <c r="X310" s="39">
        <f t="shared" si="93"/>
        <v>100</v>
      </c>
      <c r="Z310" s="20">
        <v>0</v>
      </c>
      <c r="AA310" s="53">
        <f t="shared" si="83"/>
        <v>0</v>
      </c>
      <c r="AB310" s="20">
        <v>0</v>
      </c>
      <c r="AC310" s="53">
        <f t="shared" si="84"/>
        <v>0</v>
      </c>
      <c r="AD310" s="20">
        <v>0</v>
      </c>
      <c r="AE310" s="53">
        <f t="shared" si="85"/>
        <v>0</v>
      </c>
      <c r="AF310" s="20">
        <v>0</v>
      </c>
      <c r="AG310" s="48">
        <f t="shared" si="86"/>
        <v>0</v>
      </c>
    </row>
    <row r="311" spans="1:33" ht="14.5" x14ac:dyDescent="0.35">
      <c r="A311" s="19" t="s">
        <v>686</v>
      </c>
      <c r="B311" s="19" t="s">
        <v>687</v>
      </c>
      <c r="C311" s="52" t="s">
        <v>98</v>
      </c>
      <c r="D311" s="20">
        <v>0.181177</v>
      </c>
      <c r="E311" s="20">
        <v>0</v>
      </c>
      <c r="F311" s="20">
        <v>0</v>
      </c>
      <c r="G311" s="20">
        <v>0</v>
      </c>
      <c r="H311" s="20">
        <f t="shared" si="77"/>
        <v>0.181177</v>
      </c>
      <c r="I311" s="21">
        <f t="shared" si="78"/>
        <v>0</v>
      </c>
      <c r="J311" s="21">
        <f t="shared" si="79"/>
        <v>0</v>
      </c>
      <c r="K311" s="21">
        <f t="shared" si="80"/>
        <v>0</v>
      </c>
      <c r="L311" s="21">
        <f t="shared" si="81"/>
        <v>100</v>
      </c>
      <c r="M311" s="20">
        <v>0</v>
      </c>
      <c r="N311" s="20">
        <v>0</v>
      </c>
      <c r="O311">
        <f t="shared" si="87"/>
        <v>0</v>
      </c>
      <c r="P311" s="20">
        <v>3.7741089999999998E-2</v>
      </c>
      <c r="Q311">
        <f t="shared" si="88"/>
        <v>3.7741089999999998E-2</v>
      </c>
      <c r="R311" s="18">
        <f t="shared" si="82"/>
        <v>0</v>
      </c>
      <c r="S311" s="18">
        <f t="shared" si="89"/>
        <v>0</v>
      </c>
      <c r="T311" s="18">
        <f t="shared" si="90"/>
        <v>0</v>
      </c>
      <c r="U311" s="18">
        <f t="shared" si="91"/>
        <v>20.831060233914901</v>
      </c>
      <c r="V311" s="18">
        <f t="shared" si="92"/>
        <v>20.831060233914901</v>
      </c>
      <c r="X311" s="39">
        <f t="shared" si="93"/>
        <v>100</v>
      </c>
      <c r="Z311" s="20">
        <v>0</v>
      </c>
      <c r="AA311" s="53">
        <f t="shared" si="83"/>
        <v>0</v>
      </c>
      <c r="AB311" s="20">
        <v>0</v>
      </c>
      <c r="AC311" s="53">
        <f t="shared" si="84"/>
        <v>0</v>
      </c>
      <c r="AD311" s="20">
        <v>0</v>
      </c>
      <c r="AE311" s="53">
        <f t="shared" si="85"/>
        <v>0</v>
      </c>
      <c r="AF311" s="20">
        <v>0</v>
      </c>
      <c r="AG311" s="48">
        <f t="shared" si="86"/>
        <v>0</v>
      </c>
    </row>
    <row r="312" spans="1:33" ht="14.5" x14ac:dyDescent="0.35">
      <c r="A312" s="19" t="s">
        <v>688</v>
      </c>
      <c r="B312" s="19" t="s">
        <v>689</v>
      </c>
      <c r="C312" s="52" t="s">
        <v>98</v>
      </c>
      <c r="D312" s="20">
        <v>0.522976</v>
      </c>
      <c r="E312" s="20">
        <v>0</v>
      </c>
      <c r="F312" s="20">
        <v>0</v>
      </c>
      <c r="G312" s="20">
        <v>0</v>
      </c>
      <c r="H312" s="20">
        <f t="shared" si="77"/>
        <v>0.522976</v>
      </c>
      <c r="I312" s="21">
        <f t="shared" si="78"/>
        <v>0</v>
      </c>
      <c r="J312" s="21">
        <f t="shared" si="79"/>
        <v>0</v>
      </c>
      <c r="K312" s="21">
        <f t="shared" si="80"/>
        <v>0</v>
      </c>
      <c r="L312" s="21">
        <f t="shared" si="81"/>
        <v>100</v>
      </c>
      <c r="M312" s="20">
        <v>0</v>
      </c>
      <c r="N312" s="20">
        <v>0</v>
      </c>
      <c r="O312">
        <f t="shared" si="87"/>
        <v>0</v>
      </c>
      <c r="P312" s="20">
        <v>1.7996360098599999E-2</v>
      </c>
      <c r="Q312">
        <f t="shared" si="88"/>
        <v>1.7996360098599999E-2</v>
      </c>
      <c r="R312" s="18">
        <f t="shared" si="82"/>
        <v>0</v>
      </c>
      <c r="S312" s="18">
        <f t="shared" si="89"/>
        <v>0</v>
      </c>
      <c r="T312" s="18">
        <f t="shared" si="90"/>
        <v>0</v>
      </c>
      <c r="U312" s="18">
        <f t="shared" si="91"/>
        <v>3.4411445455623197</v>
      </c>
      <c r="V312" s="18">
        <f t="shared" si="92"/>
        <v>3.4411445455623197</v>
      </c>
      <c r="X312" s="39">
        <f t="shared" si="93"/>
        <v>100</v>
      </c>
      <c r="Z312" s="20">
        <v>0</v>
      </c>
      <c r="AA312" s="53">
        <f t="shared" si="83"/>
        <v>0</v>
      </c>
      <c r="AB312" s="20">
        <v>0</v>
      </c>
      <c r="AC312" s="53">
        <f t="shared" si="84"/>
        <v>0</v>
      </c>
      <c r="AD312" s="20">
        <v>0</v>
      </c>
      <c r="AE312" s="53">
        <f t="shared" si="85"/>
        <v>0</v>
      </c>
      <c r="AF312" s="20">
        <v>0</v>
      </c>
      <c r="AG312" s="48">
        <f t="shared" si="86"/>
        <v>0</v>
      </c>
    </row>
    <row r="313" spans="1:33" ht="14.5" x14ac:dyDescent="0.35">
      <c r="A313" s="19" t="s">
        <v>690</v>
      </c>
      <c r="B313" s="19" t="s">
        <v>691</v>
      </c>
      <c r="C313" s="52" t="s">
        <v>98</v>
      </c>
      <c r="D313" s="20">
        <v>0.92616200000000004</v>
      </c>
      <c r="E313" s="20">
        <v>0</v>
      </c>
      <c r="F313" s="20">
        <v>0</v>
      </c>
      <c r="G313" s="20">
        <v>0</v>
      </c>
      <c r="H313" s="20">
        <f t="shared" si="77"/>
        <v>0.92616200000000004</v>
      </c>
      <c r="I313" s="21">
        <f t="shared" si="78"/>
        <v>0</v>
      </c>
      <c r="J313" s="21">
        <f t="shared" si="79"/>
        <v>0</v>
      </c>
      <c r="K313" s="21">
        <f t="shared" si="80"/>
        <v>0</v>
      </c>
      <c r="L313" s="21">
        <f t="shared" si="81"/>
        <v>100</v>
      </c>
      <c r="M313" s="20">
        <v>0</v>
      </c>
      <c r="N313" s="20">
        <v>0</v>
      </c>
      <c r="O313">
        <f t="shared" si="87"/>
        <v>0</v>
      </c>
      <c r="P313" s="20">
        <v>5.2008799999999997E-3</v>
      </c>
      <c r="Q313">
        <f t="shared" si="88"/>
        <v>5.2008799999999997E-3</v>
      </c>
      <c r="R313" s="18">
        <f t="shared" si="82"/>
        <v>0</v>
      </c>
      <c r="S313" s="18">
        <f t="shared" si="89"/>
        <v>0</v>
      </c>
      <c r="T313" s="18">
        <f t="shared" si="90"/>
        <v>0</v>
      </c>
      <c r="U313" s="18">
        <f t="shared" si="91"/>
        <v>0.56155186673605695</v>
      </c>
      <c r="V313" s="18">
        <f t="shared" si="92"/>
        <v>0.56155186673605695</v>
      </c>
      <c r="X313" s="39">
        <f t="shared" si="93"/>
        <v>100</v>
      </c>
      <c r="Z313" s="20">
        <v>0</v>
      </c>
      <c r="AA313" s="53">
        <f t="shared" si="83"/>
        <v>0</v>
      </c>
      <c r="AB313" s="20">
        <v>0</v>
      </c>
      <c r="AC313" s="53">
        <f t="shared" si="84"/>
        <v>0</v>
      </c>
      <c r="AD313" s="20">
        <v>0</v>
      </c>
      <c r="AE313" s="53">
        <f t="shared" si="85"/>
        <v>0</v>
      </c>
      <c r="AF313" s="20">
        <v>0</v>
      </c>
      <c r="AG313" s="48">
        <f t="shared" si="86"/>
        <v>0</v>
      </c>
    </row>
    <row r="314" spans="1:33" ht="14.5" x14ac:dyDescent="0.35">
      <c r="A314" s="19" t="s">
        <v>692</v>
      </c>
      <c r="B314" s="19" t="s">
        <v>693</v>
      </c>
      <c r="C314" s="52" t="s">
        <v>98</v>
      </c>
      <c r="D314" s="20">
        <v>7.3892399999999997E-2</v>
      </c>
      <c r="E314" s="20">
        <v>0</v>
      </c>
      <c r="F314" s="20">
        <v>0</v>
      </c>
      <c r="G314" s="20">
        <v>0</v>
      </c>
      <c r="H314" s="20">
        <f t="shared" si="77"/>
        <v>7.3892399999999997E-2</v>
      </c>
      <c r="I314" s="21">
        <f t="shared" si="78"/>
        <v>0</v>
      </c>
      <c r="J314" s="21">
        <f t="shared" si="79"/>
        <v>0</v>
      </c>
      <c r="K314" s="21">
        <f t="shared" si="80"/>
        <v>0</v>
      </c>
      <c r="L314" s="21">
        <f t="shared" si="81"/>
        <v>100</v>
      </c>
      <c r="M314" s="20">
        <v>0</v>
      </c>
      <c r="N314" s="20">
        <v>1.30099892503E-4</v>
      </c>
      <c r="O314">
        <f t="shared" si="87"/>
        <v>1.30099892503E-4</v>
      </c>
      <c r="P314" s="20">
        <v>0</v>
      </c>
      <c r="Q314">
        <f t="shared" si="88"/>
        <v>1.30099892503E-4</v>
      </c>
      <c r="R314" s="18">
        <f t="shared" si="82"/>
        <v>0</v>
      </c>
      <c r="S314" s="18">
        <f t="shared" si="89"/>
        <v>0.17606667600862877</v>
      </c>
      <c r="T314" s="18">
        <f t="shared" si="90"/>
        <v>0.17606667600862877</v>
      </c>
      <c r="U314" s="18">
        <f t="shared" si="91"/>
        <v>0</v>
      </c>
      <c r="V314" s="18">
        <f t="shared" si="92"/>
        <v>0.17606667600862877</v>
      </c>
      <c r="X314" s="39">
        <f t="shared" si="93"/>
        <v>100</v>
      </c>
      <c r="Z314" s="20">
        <v>0</v>
      </c>
      <c r="AA314" s="53">
        <f t="shared" si="83"/>
        <v>0</v>
      </c>
      <c r="AB314" s="20">
        <v>0</v>
      </c>
      <c r="AC314" s="53">
        <f t="shared" si="84"/>
        <v>0</v>
      </c>
      <c r="AD314" s="20">
        <v>0</v>
      </c>
      <c r="AE314" s="53">
        <f t="shared" si="85"/>
        <v>0</v>
      </c>
      <c r="AF314" s="20">
        <v>0</v>
      </c>
      <c r="AG314" s="48">
        <f t="shared" si="86"/>
        <v>0</v>
      </c>
    </row>
    <row r="315" spans="1:33" ht="14.5" x14ac:dyDescent="0.35">
      <c r="A315" s="19" t="s">
        <v>694</v>
      </c>
      <c r="B315" s="19" t="s">
        <v>695</v>
      </c>
      <c r="C315" s="52" t="s">
        <v>98</v>
      </c>
      <c r="D315" s="20">
        <v>0.18957599999999999</v>
      </c>
      <c r="E315" s="20">
        <v>0</v>
      </c>
      <c r="F315" s="20">
        <v>0</v>
      </c>
      <c r="G315" s="20">
        <v>0</v>
      </c>
      <c r="H315" s="20">
        <f t="shared" si="77"/>
        <v>0.18957599999999999</v>
      </c>
      <c r="I315" s="21">
        <f t="shared" si="78"/>
        <v>0</v>
      </c>
      <c r="J315" s="21">
        <f t="shared" si="79"/>
        <v>0</v>
      </c>
      <c r="K315" s="21">
        <f t="shared" si="80"/>
        <v>0</v>
      </c>
      <c r="L315" s="21">
        <f t="shared" si="81"/>
        <v>100</v>
      </c>
      <c r="M315" s="20">
        <v>0</v>
      </c>
      <c r="N315" s="20">
        <v>1.0800000000000001E-2</v>
      </c>
      <c r="O315">
        <f t="shared" si="87"/>
        <v>1.0800000000000001E-2</v>
      </c>
      <c r="P315" s="20">
        <v>3.2034830749000001E-2</v>
      </c>
      <c r="Q315">
        <f t="shared" si="88"/>
        <v>4.2834830749000005E-2</v>
      </c>
      <c r="R315" s="18">
        <f t="shared" si="82"/>
        <v>0</v>
      </c>
      <c r="S315" s="18">
        <f t="shared" si="89"/>
        <v>5.6969236612229395</v>
      </c>
      <c r="T315" s="18">
        <f t="shared" si="90"/>
        <v>5.6969236612229395</v>
      </c>
      <c r="U315" s="18">
        <f t="shared" si="91"/>
        <v>16.898146784930582</v>
      </c>
      <c r="V315" s="18">
        <f t="shared" si="92"/>
        <v>22.595070446153525</v>
      </c>
      <c r="X315" s="39">
        <f t="shared" si="93"/>
        <v>100</v>
      </c>
      <c r="Z315" s="20">
        <v>0</v>
      </c>
      <c r="AA315" s="53">
        <f t="shared" si="83"/>
        <v>0</v>
      </c>
      <c r="AB315" s="20">
        <v>0</v>
      </c>
      <c r="AC315" s="53">
        <f t="shared" si="84"/>
        <v>0</v>
      </c>
      <c r="AD315" s="20">
        <v>0</v>
      </c>
      <c r="AE315" s="53">
        <f t="shared" si="85"/>
        <v>0</v>
      </c>
      <c r="AF315" s="20">
        <v>0</v>
      </c>
      <c r="AG315" s="48">
        <f t="shared" si="86"/>
        <v>0</v>
      </c>
    </row>
    <row r="316" spans="1:33" ht="14.5" x14ac:dyDescent="0.35">
      <c r="A316" s="19" t="s">
        <v>696</v>
      </c>
      <c r="B316" s="19" t="s">
        <v>697</v>
      </c>
      <c r="C316" s="52" t="s">
        <v>98</v>
      </c>
      <c r="D316" s="20">
        <v>0.25265799999999999</v>
      </c>
      <c r="E316" s="20">
        <v>0</v>
      </c>
      <c r="F316" s="20">
        <v>0</v>
      </c>
      <c r="G316" s="20">
        <v>0</v>
      </c>
      <c r="H316" s="20">
        <f t="shared" si="77"/>
        <v>0.25265799999999999</v>
      </c>
      <c r="I316" s="21">
        <f t="shared" si="78"/>
        <v>0</v>
      </c>
      <c r="J316" s="21">
        <f t="shared" si="79"/>
        <v>0</v>
      </c>
      <c r="K316" s="21">
        <f t="shared" si="80"/>
        <v>0</v>
      </c>
      <c r="L316" s="21">
        <f t="shared" si="81"/>
        <v>100</v>
      </c>
      <c r="M316" s="20">
        <v>0</v>
      </c>
      <c r="N316" s="20">
        <v>0</v>
      </c>
      <c r="O316">
        <f t="shared" si="87"/>
        <v>0</v>
      </c>
      <c r="P316" s="20">
        <v>3.4799999999999998E-2</v>
      </c>
      <c r="Q316">
        <f t="shared" si="88"/>
        <v>3.4799999999999998E-2</v>
      </c>
      <c r="R316" s="18">
        <f t="shared" si="82"/>
        <v>0</v>
      </c>
      <c r="S316" s="18">
        <f t="shared" si="89"/>
        <v>0</v>
      </c>
      <c r="T316" s="18">
        <f t="shared" si="90"/>
        <v>0</v>
      </c>
      <c r="U316" s="18">
        <f t="shared" si="91"/>
        <v>13.773559515234032</v>
      </c>
      <c r="V316" s="18">
        <f t="shared" si="92"/>
        <v>13.773559515234032</v>
      </c>
      <c r="X316" s="39">
        <f t="shared" si="93"/>
        <v>100</v>
      </c>
      <c r="Z316" s="20">
        <v>0</v>
      </c>
      <c r="AA316" s="53">
        <f t="shared" si="83"/>
        <v>0</v>
      </c>
      <c r="AB316" s="20">
        <v>0</v>
      </c>
      <c r="AC316" s="53">
        <f t="shared" si="84"/>
        <v>0</v>
      </c>
      <c r="AD316" s="20">
        <v>0</v>
      </c>
      <c r="AE316" s="53">
        <f t="shared" si="85"/>
        <v>0</v>
      </c>
      <c r="AF316" s="20">
        <v>0</v>
      </c>
      <c r="AG316" s="48">
        <f t="shared" si="86"/>
        <v>0</v>
      </c>
    </row>
    <row r="317" spans="1:33" ht="14.5" x14ac:dyDescent="0.35">
      <c r="A317" s="19" t="s">
        <v>698</v>
      </c>
      <c r="B317" s="19" t="s">
        <v>699</v>
      </c>
      <c r="C317" s="52" t="s">
        <v>98</v>
      </c>
      <c r="D317" s="20">
        <v>2.3767999999999998</v>
      </c>
      <c r="E317" s="20">
        <v>0</v>
      </c>
      <c r="F317" s="20">
        <v>0</v>
      </c>
      <c r="G317" s="20">
        <v>0</v>
      </c>
      <c r="H317" s="20">
        <f t="shared" si="77"/>
        <v>2.3767999999999998</v>
      </c>
      <c r="I317" s="21">
        <f t="shared" si="78"/>
        <v>0</v>
      </c>
      <c r="J317" s="21">
        <f t="shared" si="79"/>
        <v>0</v>
      </c>
      <c r="K317" s="21">
        <f t="shared" si="80"/>
        <v>0</v>
      </c>
      <c r="L317" s="21">
        <f t="shared" si="81"/>
        <v>100</v>
      </c>
      <c r="M317" s="20">
        <v>0</v>
      </c>
      <c r="N317" s="20">
        <v>0</v>
      </c>
      <c r="O317">
        <f t="shared" si="87"/>
        <v>0</v>
      </c>
      <c r="P317" s="20">
        <v>9.0489800000600005E-3</v>
      </c>
      <c r="Q317">
        <f t="shared" si="88"/>
        <v>9.0489800000600005E-3</v>
      </c>
      <c r="R317" s="18">
        <f t="shared" si="82"/>
        <v>0</v>
      </c>
      <c r="S317" s="18">
        <f t="shared" si="89"/>
        <v>0</v>
      </c>
      <c r="T317" s="18">
        <f t="shared" si="90"/>
        <v>0</v>
      </c>
      <c r="U317" s="18">
        <f t="shared" si="91"/>
        <v>0.38072113766661064</v>
      </c>
      <c r="V317" s="18">
        <f t="shared" si="92"/>
        <v>0.38072113766661064</v>
      </c>
      <c r="X317" s="39">
        <f t="shared" si="93"/>
        <v>100</v>
      </c>
      <c r="Z317" s="20">
        <v>0</v>
      </c>
      <c r="AA317" s="53">
        <f t="shared" si="83"/>
        <v>0</v>
      </c>
      <c r="AB317" s="20">
        <v>0</v>
      </c>
      <c r="AC317" s="53">
        <f t="shared" si="84"/>
        <v>0</v>
      </c>
      <c r="AD317" s="20">
        <v>0</v>
      </c>
      <c r="AE317" s="53">
        <f t="shared" si="85"/>
        <v>0</v>
      </c>
      <c r="AF317" s="20">
        <v>0</v>
      </c>
      <c r="AG317" s="48">
        <f t="shared" si="86"/>
        <v>0</v>
      </c>
    </row>
    <row r="318" spans="1:33" ht="14.5" x14ac:dyDescent="0.35">
      <c r="A318" s="19" t="s">
        <v>700</v>
      </c>
      <c r="B318" s="19" t="s">
        <v>701</v>
      </c>
      <c r="C318" s="52" t="s">
        <v>98</v>
      </c>
      <c r="D318" s="20">
        <v>0.39878000000000002</v>
      </c>
      <c r="E318" s="20">
        <v>0</v>
      </c>
      <c r="F318" s="20">
        <v>0</v>
      </c>
      <c r="G318" s="20">
        <v>0</v>
      </c>
      <c r="H318" s="20">
        <f t="shared" si="77"/>
        <v>0.39878000000000002</v>
      </c>
      <c r="I318" s="21">
        <f t="shared" si="78"/>
        <v>0</v>
      </c>
      <c r="J318" s="21">
        <f t="shared" si="79"/>
        <v>0</v>
      </c>
      <c r="K318" s="21">
        <f t="shared" si="80"/>
        <v>0</v>
      </c>
      <c r="L318" s="21">
        <f t="shared" si="81"/>
        <v>100</v>
      </c>
      <c r="M318" s="20">
        <v>0</v>
      </c>
      <c r="N318" s="20">
        <v>0</v>
      </c>
      <c r="O318">
        <f t="shared" si="87"/>
        <v>0</v>
      </c>
      <c r="P318" s="20">
        <v>0</v>
      </c>
      <c r="Q318">
        <f t="shared" si="88"/>
        <v>0</v>
      </c>
      <c r="R318" s="18">
        <f t="shared" si="82"/>
        <v>0</v>
      </c>
      <c r="S318" s="18">
        <f t="shared" si="89"/>
        <v>0</v>
      </c>
      <c r="T318" s="18">
        <f t="shared" si="90"/>
        <v>0</v>
      </c>
      <c r="U318" s="18">
        <f t="shared" si="91"/>
        <v>0</v>
      </c>
      <c r="V318" s="18">
        <f t="shared" si="92"/>
        <v>0</v>
      </c>
      <c r="X318" s="39">
        <f t="shared" si="93"/>
        <v>100</v>
      </c>
      <c r="Z318" s="20">
        <v>0</v>
      </c>
      <c r="AA318" s="53">
        <f t="shared" si="83"/>
        <v>0</v>
      </c>
      <c r="AB318" s="20">
        <v>0</v>
      </c>
      <c r="AC318" s="53">
        <f t="shared" si="84"/>
        <v>0</v>
      </c>
      <c r="AD318" s="20">
        <v>0</v>
      </c>
      <c r="AE318" s="53">
        <f t="shared" si="85"/>
        <v>0</v>
      </c>
      <c r="AF318" s="20">
        <v>0</v>
      </c>
      <c r="AG318" s="48">
        <f t="shared" si="86"/>
        <v>0</v>
      </c>
    </row>
    <row r="319" spans="1:33" ht="14.5" x14ac:dyDescent="0.35">
      <c r="A319" s="19" t="s">
        <v>702</v>
      </c>
      <c r="B319" s="19" t="s">
        <v>703</v>
      </c>
      <c r="C319" s="52" t="s">
        <v>98</v>
      </c>
      <c r="D319" s="20">
        <v>0.94927600000000001</v>
      </c>
      <c r="E319" s="20">
        <v>0</v>
      </c>
      <c r="F319" s="20">
        <v>0</v>
      </c>
      <c r="G319" s="20">
        <v>0</v>
      </c>
      <c r="H319" s="20">
        <f t="shared" si="77"/>
        <v>0.94927600000000001</v>
      </c>
      <c r="I319" s="21">
        <f t="shared" si="78"/>
        <v>0</v>
      </c>
      <c r="J319" s="21">
        <f t="shared" si="79"/>
        <v>0</v>
      </c>
      <c r="K319" s="21">
        <f t="shared" si="80"/>
        <v>0</v>
      </c>
      <c r="L319" s="21">
        <f t="shared" si="81"/>
        <v>100</v>
      </c>
      <c r="M319" s="20">
        <v>0</v>
      </c>
      <c r="N319" s="20">
        <v>6.3392486193899998E-3</v>
      </c>
      <c r="O319">
        <f t="shared" si="87"/>
        <v>6.3392486193899998E-3</v>
      </c>
      <c r="P319" s="20">
        <v>0.25283512822900001</v>
      </c>
      <c r="Q319">
        <f t="shared" si="88"/>
        <v>0.25917437684839001</v>
      </c>
      <c r="R319" s="18">
        <f t="shared" si="82"/>
        <v>0</v>
      </c>
      <c r="S319" s="18">
        <f t="shared" si="89"/>
        <v>0.66779826092622163</v>
      </c>
      <c r="T319" s="18">
        <f t="shared" si="90"/>
        <v>0.66779826092622163</v>
      </c>
      <c r="U319" s="18">
        <f t="shared" si="91"/>
        <v>26.634522333757516</v>
      </c>
      <c r="V319" s="18">
        <f t="shared" si="92"/>
        <v>27.302320594683739</v>
      </c>
      <c r="X319" s="39">
        <f t="shared" si="93"/>
        <v>100</v>
      </c>
      <c r="Z319" s="20">
        <v>0</v>
      </c>
      <c r="AA319" s="53">
        <f t="shared" si="83"/>
        <v>0</v>
      </c>
      <c r="AB319" s="20">
        <v>0</v>
      </c>
      <c r="AC319" s="53">
        <f t="shared" si="84"/>
        <v>0</v>
      </c>
      <c r="AD319" s="20">
        <v>0</v>
      </c>
      <c r="AE319" s="53">
        <f t="shared" si="85"/>
        <v>0</v>
      </c>
      <c r="AF319" s="20">
        <v>0</v>
      </c>
      <c r="AG319" s="48">
        <f t="shared" si="86"/>
        <v>0</v>
      </c>
    </row>
    <row r="320" spans="1:33" ht="14.5" x14ac:dyDescent="0.35">
      <c r="A320" s="19" t="s">
        <v>704</v>
      </c>
      <c r="B320" s="19" t="s">
        <v>705</v>
      </c>
      <c r="C320" s="52" t="s">
        <v>98</v>
      </c>
      <c r="D320" s="20">
        <v>2.2726899999999999</v>
      </c>
      <c r="E320" s="20">
        <v>0</v>
      </c>
      <c r="F320" s="20">
        <v>0</v>
      </c>
      <c r="G320" s="20">
        <v>0</v>
      </c>
      <c r="H320" s="20">
        <f t="shared" ref="H320:H383" si="94">D320-E320-F320-G320</f>
        <v>2.2726899999999999</v>
      </c>
      <c r="I320" s="21">
        <f t="shared" ref="I320:I383" si="95">E320/D320*100</f>
        <v>0</v>
      </c>
      <c r="J320" s="21">
        <f t="shared" ref="J320:J383" si="96">F320/D320*100</f>
        <v>0</v>
      </c>
      <c r="K320" s="21">
        <f t="shared" ref="K320:K383" si="97">G320/D320*100</f>
        <v>0</v>
      </c>
      <c r="L320" s="21">
        <f t="shared" ref="L320:L383" si="98">H320/D320*100</f>
        <v>100</v>
      </c>
      <c r="M320" s="20">
        <v>5.3965499993400001E-3</v>
      </c>
      <c r="N320" s="20">
        <v>1.03494811189E-2</v>
      </c>
      <c r="O320">
        <f t="shared" si="87"/>
        <v>1.5746031118240002E-2</v>
      </c>
      <c r="P320" s="20">
        <v>1.8709122204599999</v>
      </c>
      <c r="Q320">
        <f t="shared" si="88"/>
        <v>1.88665825157824</v>
      </c>
      <c r="R320" s="18">
        <f t="shared" ref="R320:R383" si="99">M320/D320*100</f>
        <v>0.23745209418530466</v>
      </c>
      <c r="S320" s="18">
        <f t="shared" si="89"/>
        <v>0.45538463753965569</v>
      </c>
      <c r="T320" s="18">
        <f t="shared" si="90"/>
        <v>0.69283673172496041</v>
      </c>
      <c r="U320" s="18">
        <f t="shared" si="91"/>
        <v>82.321487772639472</v>
      </c>
      <c r="V320" s="18">
        <f t="shared" si="92"/>
        <v>83.014324504364438</v>
      </c>
      <c r="X320" s="39">
        <f t="shared" si="93"/>
        <v>100</v>
      </c>
      <c r="Z320" s="20">
        <v>0</v>
      </c>
      <c r="AA320" s="53">
        <f t="shared" si="83"/>
        <v>0</v>
      </c>
      <c r="AB320" s="20">
        <v>0</v>
      </c>
      <c r="AC320" s="53">
        <f t="shared" si="84"/>
        <v>0</v>
      </c>
      <c r="AD320" s="20">
        <v>0</v>
      </c>
      <c r="AE320" s="53">
        <f t="shared" si="85"/>
        <v>0</v>
      </c>
      <c r="AF320" s="20">
        <v>0</v>
      </c>
      <c r="AG320" s="48">
        <f t="shared" si="86"/>
        <v>0</v>
      </c>
    </row>
    <row r="321" spans="1:33" ht="14.5" x14ac:dyDescent="0.35">
      <c r="A321" s="19" t="s">
        <v>706</v>
      </c>
      <c r="B321" s="19" t="s">
        <v>707</v>
      </c>
      <c r="C321" s="52" t="s">
        <v>98</v>
      </c>
      <c r="D321" s="20">
        <v>1.18089</v>
      </c>
      <c r="E321" s="20">
        <v>0</v>
      </c>
      <c r="F321" s="20">
        <v>0</v>
      </c>
      <c r="G321" s="20">
        <v>0</v>
      </c>
      <c r="H321" s="20">
        <f t="shared" si="94"/>
        <v>1.18089</v>
      </c>
      <c r="I321" s="21">
        <f t="shared" si="95"/>
        <v>0</v>
      </c>
      <c r="J321" s="21">
        <f t="shared" si="96"/>
        <v>0</v>
      </c>
      <c r="K321" s="21">
        <f t="shared" si="97"/>
        <v>0</v>
      </c>
      <c r="L321" s="21">
        <f t="shared" si="98"/>
        <v>100</v>
      </c>
      <c r="M321" s="20">
        <v>7.2612982800400001E-3</v>
      </c>
      <c r="N321" s="20">
        <v>9.9284115049800002E-5</v>
      </c>
      <c r="O321">
        <f t="shared" si="87"/>
        <v>7.3605823950898003E-3</v>
      </c>
      <c r="P321" s="20">
        <v>0.13037875260699999</v>
      </c>
      <c r="Q321">
        <f t="shared" si="88"/>
        <v>0.13773933500208979</v>
      </c>
      <c r="R321" s="18">
        <f t="shared" si="99"/>
        <v>0.61490048014971765</v>
      </c>
      <c r="S321" s="18">
        <f t="shared" si="89"/>
        <v>8.4075667547188985E-3</v>
      </c>
      <c r="T321" s="18">
        <f t="shared" si="90"/>
        <v>0.62330804690443653</v>
      </c>
      <c r="U321" s="18">
        <f t="shared" si="91"/>
        <v>11.040719508760342</v>
      </c>
      <c r="V321" s="18">
        <f t="shared" si="92"/>
        <v>11.664027555664777</v>
      </c>
      <c r="X321" s="39">
        <f t="shared" ref="X321:X384" si="100">SUM(I321:L321)</f>
        <v>100</v>
      </c>
      <c r="Z321" s="20">
        <v>0</v>
      </c>
      <c r="AA321" s="53">
        <f t="shared" si="83"/>
        <v>0</v>
      </c>
      <c r="AB321" s="20">
        <v>0</v>
      </c>
      <c r="AC321" s="53">
        <f t="shared" si="84"/>
        <v>0</v>
      </c>
      <c r="AD321" s="20">
        <v>0</v>
      </c>
      <c r="AE321" s="53">
        <f t="shared" si="85"/>
        <v>0</v>
      </c>
      <c r="AF321" s="20">
        <v>0</v>
      </c>
      <c r="AG321" s="48">
        <f t="shared" si="86"/>
        <v>0</v>
      </c>
    </row>
    <row r="322" spans="1:33" ht="14.5" x14ac:dyDescent="0.35">
      <c r="A322" s="19" t="s">
        <v>708</v>
      </c>
      <c r="B322" s="19" t="s">
        <v>709</v>
      </c>
      <c r="C322" s="52" t="s">
        <v>98</v>
      </c>
      <c r="D322" s="20">
        <v>0.55606699999999998</v>
      </c>
      <c r="E322" s="20">
        <v>0</v>
      </c>
      <c r="F322" s="20">
        <v>0</v>
      </c>
      <c r="G322" s="20">
        <v>0</v>
      </c>
      <c r="H322" s="20">
        <f t="shared" si="94"/>
        <v>0.55606699999999998</v>
      </c>
      <c r="I322" s="21">
        <f t="shared" si="95"/>
        <v>0</v>
      </c>
      <c r="J322" s="21">
        <f t="shared" si="96"/>
        <v>0</v>
      </c>
      <c r="K322" s="21">
        <f t="shared" si="97"/>
        <v>0</v>
      </c>
      <c r="L322" s="21">
        <f t="shared" si="98"/>
        <v>100</v>
      </c>
      <c r="M322" s="20">
        <v>0</v>
      </c>
      <c r="N322" s="20">
        <v>0</v>
      </c>
      <c r="O322">
        <f t="shared" si="87"/>
        <v>0</v>
      </c>
      <c r="P322" s="20">
        <v>0</v>
      </c>
      <c r="Q322">
        <f t="shared" si="88"/>
        <v>0</v>
      </c>
      <c r="R322" s="18">
        <f t="shared" si="99"/>
        <v>0</v>
      </c>
      <c r="S322" s="18">
        <f t="shared" si="89"/>
        <v>0</v>
      </c>
      <c r="T322" s="18">
        <f t="shared" si="90"/>
        <v>0</v>
      </c>
      <c r="U322" s="18">
        <f t="shared" si="91"/>
        <v>0</v>
      </c>
      <c r="V322" s="18">
        <f t="shared" si="92"/>
        <v>0</v>
      </c>
      <c r="X322" s="39">
        <f t="shared" si="100"/>
        <v>100</v>
      </c>
      <c r="Z322" s="20">
        <v>0</v>
      </c>
      <c r="AA322" s="53">
        <f t="shared" si="83"/>
        <v>0</v>
      </c>
      <c r="AB322" s="20">
        <v>0</v>
      </c>
      <c r="AC322" s="53">
        <f t="shared" si="84"/>
        <v>0</v>
      </c>
      <c r="AD322" s="20">
        <v>0</v>
      </c>
      <c r="AE322" s="53">
        <f t="shared" si="85"/>
        <v>0</v>
      </c>
      <c r="AF322" s="20">
        <v>0</v>
      </c>
      <c r="AG322" s="48">
        <f t="shared" si="86"/>
        <v>0</v>
      </c>
    </row>
    <row r="323" spans="1:33" ht="14.5" x14ac:dyDescent="0.35">
      <c r="A323" s="19" t="s">
        <v>710</v>
      </c>
      <c r="B323" s="19" t="s">
        <v>711</v>
      </c>
      <c r="C323" s="52" t="s">
        <v>98</v>
      </c>
      <c r="D323" s="20">
        <v>1.2153099999999999</v>
      </c>
      <c r="E323" s="20">
        <v>0</v>
      </c>
      <c r="F323" s="20">
        <v>0</v>
      </c>
      <c r="G323" s="20">
        <v>0</v>
      </c>
      <c r="H323" s="20">
        <f t="shared" si="94"/>
        <v>1.2153099999999999</v>
      </c>
      <c r="I323" s="21">
        <f t="shared" si="95"/>
        <v>0</v>
      </c>
      <c r="J323" s="21">
        <f t="shared" si="96"/>
        <v>0</v>
      </c>
      <c r="K323" s="21">
        <f t="shared" si="97"/>
        <v>0</v>
      </c>
      <c r="L323" s="21">
        <f t="shared" si="98"/>
        <v>100</v>
      </c>
      <c r="M323" s="20">
        <v>1.6799999999999999E-2</v>
      </c>
      <c r="N323" s="20">
        <v>2.8E-3</v>
      </c>
      <c r="O323">
        <f t="shared" si="87"/>
        <v>1.9599999999999999E-2</v>
      </c>
      <c r="P323" s="20">
        <v>3.4063940000000001E-2</v>
      </c>
      <c r="Q323">
        <f t="shared" si="88"/>
        <v>5.366394E-2</v>
      </c>
      <c r="R323" s="18">
        <f t="shared" si="99"/>
        <v>1.3823633476232402</v>
      </c>
      <c r="S323" s="18">
        <f t="shared" si="89"/>
        <v>0.23039389127054005</v>
      </c>
      <c r="T323" s="18">
        <f t="shared" si="90"/>
        <v>1.6127572388937801</v>
      </c>
      <c r="U323" s="18">
        <f t="shared" si="91"/>
        <v>2.8029013173593573</v>
      </c>
      <c r="V323" s="18">
        <f t="shared" si="92"/>
        <v>4.4156585562531374</v>
      </c>
      <c r="X323" s="39">
        <f t="shared" si="100"/>
        <v>100</v>
      </c>
      <c r="Z323" s="20">
        <v>0</v>
      </c>
      <c r="AA323" s="53">
        <f t="shared" ref="AA323:AA386" si="101">Z323/D323*100</f>
        <v>0</v>
      </c>
      <c r="AB323" s="20">
        <v>0</v>
      </c>
      <c r="AC323" s="53">
        <f t="shared" ref="AC323:AC386" si="102">AB323/D323*100</f>
        <v>0</v>
      </c>
      <c r="AD323" s="20">
        <v>0</v>
      </c>
      <c r="AE323" s="53">
        <f t="shared" ref="AE323:AE386" si="103">AD323/D323*100</f>
        <v>0</v>
      </c>
      <c r="AF323" s="20">
        <v>0</v>
      </c>
      <c r="AG323" s="48">
        <f t="shared" ref="AG323:AG386" si="104">AF323/D323*100</f>
        <v>0</v>
      </c>
    </row>
    <row r="324" spans="1:33" ht="14.5" x14ac:dyDescent="0.35">
      <c r="A324" s="19" t="s">
        <v>712</v>
      </c>
      <c r="B324" s="19" t="s">
        <v>713</v>
      </c>
      <c r="C324" s="52" t="s">
        <v>98</v>
      </c>
      <c r="D324" s="20">
        <v>1.9266799999999999</v>
      </c>
      <c r="E324" s="20">
        <v>0</v>
      </c>
      <c r="F324" s="20">
        <v>0</v>
      </c>
      <c r="G324" s="20">
        <v>0</v>
      </c>
      <c r="H324" s="20">
        <f t="shared" si="94"/>
        <v>1.9266799999999999</v>
      </c>
      <c r="I324" s="21">
        <f t="shared" si="95"/>
        <v>0</v>
      </c>
      <c r="J324" s="21">
        <f t="shared" si="96"/>
        <v>0</v>
      </c>
      <c r="K324" s="21">
        <f t="shared" si="97"/>
        <v>0</v>
      </c>
      <c r="L324" s="21">
        <f t="shared" si="98"/>
        <v>100</v>
      </c>
      <c r="M324" s="20">
        <v>1.17069999874E-4</v>
      </c>
      <c r="N324" s="20">
        <v>3.15059999935E-4</v>
      </c>
      <c r="O324">
        <f t="shared" ref="O324:O387" si="105">M324+N324</f>
        <v>4.3212999980899998E-4</v>
      </c>
      <c r="P324" s="20">
        <v>4.2965999990700001E-4</v>
      </c>
      <c r="Q324">
        <f t="shared" ref="Q324:Q387" si="106">O324+P324</f>
        <v>8.6178999971600004E-4</v>
      </c>
      <c r="R324" s="18">
        <f t="shared" si="99"/>
        <v>6.0762555211036602E-3</v>
      </c>
      <c r="S324" s="18">
        <f t="shared" ref="S324:S387" si="107">N324/D324*100</f>
        <v>1.6352481986370335E-2</v>
      </c>
      <c r="T324" s="18">
        <f t="shared" ref="T324:T387" si="108">O324/D324*100</f>
        <v>2.2428737507473998E-2</v>
      </c>
      <c r="U324" s="18">
        <f t="shared" ref="U324:U387" si="109">P324/D324*100</f>
        <v>2.2300537707714826E-2</v>
      </c>
      <c r="V324" s="18">
        <f t="shared" ref="V324:V387" si="110">Q324/D324*100</f>
        <v>4.4729275215188824E-2</v>
      </c>
      <c r="X324" s="39">
        <f t="shared" si="100"/>
        <v>100</v>
      </c>
      <c r="Z324" s="20">
        <v>0</v>
      </c>
      <c r="AA324" s="53">
        <f t="shared" si="101"/>
        <v>0</v>
      </c>
      <c r="AB324" s="20">
        <v>0</v>
      </c>
      <c r="AC324" s="53">
        <f t="shared" si="102"/>
        <v>0</v>
      </c>
      <c r="AD324" s="20">
        <v>0</v>
      </c>
      <c r="AE324" s="53">
        <f t="shared" si="103"/>
        <v>0</v>
      </c>
      <c r="AF324" s="20">
        <v>0</v>
      </c>
      <c r="AG324" s="48">
        <f t="shared" si="104"/>
        <v>0</v>
      </c>
    </row>
    <row r="325" spans="1:33" ht="14.5" x14ac:dyDescent="0.35">
      <c r="A325" s="19" t="s">
        <v>714</v>
      </c>
      <c r="B325" s="19" t="s">
        <v>715</v>
      </c>
      <c r="C325" s="52" t="s">
        <v>98</v>
      </c>
      <c r="D325" s="20">
        <v>0.32558599999999999</v>
      </c>
      <c r="E325" s="20">
        <v>0</v>
      </c>
      <c r="F325" s="20">
        <v>0</v>
      </c>
      <c r="G325" s="20">
        <v>0</v>
      </c>
      <c r="H325" s="20">
        <f t="shared" si="94"/>
        <v>0.32558599999999999</v>
      </c>
      <c r="I325" s="21">
        <f t="shared" si="95"/>
        <v>0</v>
      </c>
      <c r="J325" s="21">
        <f t="shared" si="96"/>
        <v>0</v>
      </c>
      <c r="K325" s="21">
        <f t="shared" si="97"/>
        <v>0</v>
      </c>
      <c r="L325" s="21">
        <f t="shared" si="98"/>
        <v>100</v>
      </c>
      <c r="M325" s="20">
        <v>0</v>
      </c>
      <c r="N325" s="20">
        <v>0</v>
      </c>
      <c r="O325">
        <f t="shared" si="105"/>
        <v>0</v>
      </c>
      <c r="P325" s="20">
        <v>0</v>
      </c>
      <c r="Q325">
        <f t="shared" si="106"/>
        <v>0</v>
      </c>
      <c r="R325" s="18">
        <f t="shared" si="99"/>
        <v>0</v>
      </c>
      <c r="S325" s="18">
        <f t="shared" si="107"/>
        <v>0</v>
      </c>
      <c r="T325" s="18">
        <f t="shared" si="108"/>
        <v>0</v>
      </c>
      <c r="U325" s="18">
        <f t="shared" si="109"/>
        <v>0</v>
      </c>
      <c r="V325" s="18">
        <f t="shared" si="110"/>
        <v>0</v>
      </c>
      <c r="X325" s="39">
        <f t="shared" si="100"/>
        <v>100</v>
      </c>
      <c r="Z325" s="20">
        <v>0</v>
      </c>
      <c r="AA325" s="53">
        <f t="shared" si="101"/>
        <v>0</v>
      </c>
      <c r="AB325" s="20">
        <v>0</v>
      </c>
      <c r="AC325" s="53">
        <f t="shared" si="102"/>
        <v>0</v>
      </c>
      <c r="AD325" s="20">
        <v>0</v>
      </c>
      <c r="AE325" s="53">
        <f t="shared" si="103"/>
        <v>0</v>
      </c>
      <c r="AF325" s="20">
        <v>0</v>
      </c>
      <c r="AG325" s="48">
        <f t="shared" si="104"/>
        <v>0</v>
      </c>
    </row>
    <row r="326" spans="1:33" ht="14.5" x14ac:dyDescent="0.35">
      <c r="A326" s="19" t="s">
        <v>716</v>
      </c>
      <c r="B326" s="19" t="s">
        <v>717</v>
      </c>
      <c r="C326" s="52" t="s">
        <v>98</v>
      </c>
      <c r="D326" s="20">
        <v>13.805300000000001</v>
      </c>
      <c r="E326" s="20">
        <v>0.52266900000000005</v>
      </c>
      <c r="F326" s="20">
        <v>0.118564</v>
      </c>
      <c r="G326" s="20">
        <v>0.29095500000000002</v>
      </c>
      <c r="H326" s="20">
        <f t="shared" si="94"/>
        <v>12.873112000000001</v>
      </c>
      <c r="I326" s="21">
        <f t="shared" si="95"/>
        <v>3.7860024773094394</v>
      </c>
      <c r="J326" s="21">
        <f t="shared" si="96"/>
        <v>0.85882957994393461</v>
      </c>
      <c r="K326" s="21">
        <f t="shared" si="97"/>
        <v>2.1075601399462527</v>
      </c>
      <c r="L326" s="21">
        <f t="shared" si="98"/>
        <v>93.247607802800374</v>
      </c>
      <c r="M326" s="20">
        <v>0.19919999999999999</v>
      </c>
      <c r="N326" s="20">
        <v>4.5199999999999997E-2</v>
      </c>
      <c r="O326">
        <f t="shared" si="105"/>
        <v>0.24439999999999998</v>
      </c>
      <c r="P326" s="20">
        <v>0.33546030999900001</v>
      </c>
      <c r="Q326">
        <f t="shared" si="106"/>
        <v>0.57986030999899996</v>
      </c>
      <c r="R326" s="18">
        <f t="shared" si="99"/>
        <v>1.4429240943695536</v>
      </c>
      <c r="S326" s="18">
        <f t="shared" si="107"/>
        <v>0.32741048727662558</v>
      </c>
      <c r="T326" s="18">
        <f t="shared" si="108"/>
        <v>1.7703345816461789</v>
      </c>
      <c r="U326" s="18">
        <f t="shared" si="109"/>
        <v>2.4299385743084176</v>
      </c>
      <c r="V326" s="18">
        <f t="shared" si="110"/>
        <v>4.2002731559545969</v>
      </c>
      <c r="X326" s="39">
        <f t="shared" si="100"/>
        <v>100</v>
      </c>
      <c r="Z326" s="20">
        <v>0</v>
      </c>
      <c r="AA326" s="53">
        <f t="shared" si="101"/>
        <v>0</v>
      </c>
      <c r="AB326" s="20">
        <v>0</v>
      </c>
      <c r="AC326" s="53">
        <f t="shared" si="102"/>
        <v>0</v>
      </c>
      <c r="AD326" s="20">
        <v>0</v>
      </c>
      <c r="AE326" s="53">
        <f t="shared" si="103"/>
        <v>0</v>
      </c>
      <c r="AF326" s="20">
        <v>0</v>
      </c>
      <c r="AG326" s="48">
        <f t="shared" si="104"/>
        <v>0</v>
      </c>
    </row>
    <row r="327" spans="1:33" ht="14.5" x14ac:dyDescent="0.35">
      <c r="A327" s="19" t="s">
        <v>718</v>
      </c>
      <c r="B327" s="19" t="s">
        <v>719</v>
      </c>
      <c r="C327" s="52" t="s">
        <v>98</v>
      </c>
      <c r="D327" s="20">
        <v>11.649900000000001</v>
      </c>
      <c r="E327" s="20">
        <v>0</v>
      </c>
      <c r="F327" s="20">
        <v>0</v>
      </c>
      <c r="G327" s="20">
        <v>0</v>
      </c>
      <c r="H327" s="20">
        <f t="shared" si="94"/>
        <v>11.649900000000001</v>
      </c>
      <c r="I327" s="21">
        <f t="shared" si="95"/>
        <v>0</v>
      </c>
      <c r="J327" s="21">
        <f t="shared" si="96"/>
        <v>0</v>
      </c>
      <c r="K327" s="21">
        <f t="shared" si="97"/>
        <v>0</v>
      </c>
      <c r="L327" s="21">
        <f t="shared" si="98"/>
        <v>100</v>
      </c>
      <c r="M327" s="20">
        <v>0.20319999999999999</v>
      </c>
      <c r="N327" s="20">
        <v>0.17783935553399999</v>
      </c>
      <c r="O327">
        <f t="shared" si="105"/>
        <v>0.38103935553399998</v>
      </c>
      <c r="P327" s="20">
        <v>0.52665436847400005</v>
      </c>
      <c r="Q327">
        <f t="shared" si="106"/>
        <v>0.90769372400800008</v>
      </c>
      <c r="R327" s="18">
        <f t="shared" si="99"/>
        <v>1.7442209804376001</v>
      </c>
      <c r="S327" s="18">
        <f t="shared" si="107"/>
        <v>1.5265311765251204</v>
      </c>
      <c r="T327" s="18">
        <f t="shared" si="108"/>
        <v>3.2707521569627205</v>
      </c>
      <c r="U327" s="18">
        <f t="shared" si="109"/>
        <v>4.5206771600957953</v>
      </c>
      <c r="V327" s="18">
        <f t="shared" si="110"/>
        <v>7.7914293170585154</v>
      </c>
      <c r="X327" s="39">
        <f t="shared" si="100"/>
        <v>100</v>
      </c>
      <c r="Z327" s="20">
        <v>0</v>
      </c>
      <c r="AA327" s="53">
        <f t="shared" si="101"/>
        <v>0</v>
      </c>
      <c r="AB327" s="20">
        <v>0</v>
      </c>
      <c r="AC327" s="53">
        <f t="shared" si="102"/>
        <v>0</v>
      </c>
      <c r="AD327" s="20">
        <v>0</v>
      </c>
      <c r="AE327" s="53">
        <f t="shared" si="103"/>
        <v>0</v>
      </c>
      <c r="AF327" s="20">
        <v>0</v>
      </c>
      <c r="AG327" s="48">
        <f t="shared" si="104"/>
        <v>0</v>
      </c>
    </row>
    <row r="328" spans="1:33" ht="14.5" x14ac:dyDescent="0.35">
      <c r="A328" s="19" t="s">
        <v>720</v>
      </c>
      <c r="B328" s="19" t="s">
        <v>721</v>
      </c>
      <c r="C328" s="52" t="s">
        <v>98</v>
      </c>
      <c r="D328" s="20">
        <v>7.6596900000000003</v>
      </c>
      <c r="E328" s="20">
        <v>0.27515099999999998</v>
      </c>
      <c r="F328" s="20">
        <v>3.7439100000000003E-2</v>
      </c>
      <c r="G328" s="20">
        <v>0.117743</v>
      </c>
      <c r="H328" s="20">
        <f t="shared" si="94"/>
        <v>7.2293569</v>
      </c>
      <c r="I328" s="21">
        <f t="shared" si="95"/>
        <v>3.5921949843923184</v>
      </c>
      <c r="J328" s="21">
        <f t="shared" si="96"/>
        <v>0.48878087755509692</v>
      </c>
      <c r="K328" s="21">
        <f t="shared" si="97"/>
        <v>1.5371770920233063</v>
      </c>
      <c r="L328" s="21">
        <f t="shared" si="98"/>
        <v>94.381847046029279</v>
      </c>
      <c r="M328" s="20">
        <v>0.1648</v>
      </c>
      <c r="N328" s="20">
        <v>5.4399999999999997E-2</v>
      </c>
      <c r="O328">
        <f t="shared" si="105"/>
        <v>0.21920000000000001</v>
      </c>
      <c r="P328" s="20">
        <v>0.10831065999800001</v>
      </c>
      <c r="Q328">
        <f t="shared" si="106"/>
        <v>0.327510659998</v>
      </c>
      <c r="R328" s="18">
        <f t="shared" si="99"/>
        <v>2.1515231034154123</v>
      </c>
      <c r="S328" s="18">
        <f t="shared" si="107"/>
        <v>0.7102115098652817</v>
      </c>
      <c r="T328" s="18">
        <f t="shared" si="108"/>
        <v>2.861734613280694</v>
      </c>
      <c r="U328" s="18">
        <f t="shared" si="109"/>
        <v>1.4140345105089109</v>
      </c>
      <c r="V328" s="18">
        <f t="shared" si="110"/>
        <v>4.2757691237896047</v>
      </c>
      <c r="X328" s="39">
        <f t="shared" si="100"/>
        <v>100</v>
      </c>
      <c r="Z328" s="20">
        <v>0</v>
      </c>
      <c r="AA328" s="53">
        <f t="shared" si="101"/>
        <v>0</v>
      </c>
      <c r="AB328" s="20">
        <v>0</v>
      </c>
      <c r="AC328" s="53">
        <f t="shared" si="102"/>
        <v>0</v>
      </c>
      <c r="AD328" s="20">
        <v>0</v>
      </c>
      <c r="AE328" s="53">
        <f t="shared" si="103"/>
        <v>0</v>
      </c>
      <c r="AF328" s="20">
        <v>0</v>
      </c>
      <c r="AG328" s="48">
        <f t="shared" si="104"/>
        <v>0</v>
      </c>
    </row>
    <row r="329" spans="1:33" ht="14.5" x14ac:dyDescent="0.35">
      <c r="A329" s="19" t="s">
        <v>722</v>
      </c>
      <c r="B329" s="19" t="s">
        <v>723</v>
      </c>
      <c r="C329" s="52" t="s">
        <v>98</v>
      </c>
      <c r="D329" s="20">
        <v>0.39907100000000001</v>
      </c>
      <c r="E329" s="20">
        <v>0</v>
      </c>
      <c r="F329" s="20">
        <v>0</v>
      </c>
      <c r="G329" s="20">
        <v>0</v>
      </c>
      <c r="H329" s="20">
        <f t="shared" si="94"/>
        <v>0.39907100000000001</v>
      </c>
      <c r="I329" s="21">
        <f t="shared" si="95"/>
        <v>0</v>
      </c>
      <c r="J329" s="21">
        <f t="shared" si="96"/>
        <v>0</v>
      </c>
      <c r="K329" s="21">
        <f t="shared" si="97"/>
        <v>0</v>
      </c>
      <c r="L329" s="21">
        <f t="shared" si="98"/>
        <v>100</v>
      </c>
      <c r="M329" s="20">
        <v>0</v>
      </c>
      <c r="N329" s="20">
        <v>0</v>
      </c>
      <c r="O329">
        <f t="shared" si="105"/>
        <v>0</v>
      </c>
      <c r="P329" s="20">
        <v>2.8400000000000002E-2</v>
      </c>
      <c r="Q329">
        <f t="shared" si="106"/>
        <v>2.8400000000000002E-2</v>
      </c>
      <c r="R329" s="18">
        <f t="shared" si="99"/>
        <v>0</v>
      </c>
      <c r="S329" s="18">
        <f t="shared" si="107"/>
        <v>0</v>
      </c>
      <c r="T329" s="18">
        <f t="shared" si="108"/>
        <v>0</v>
      </c>
      <c r="U329" s="18">
        <f t="shared" si="109"/>
        <v>7.116528136597247</v>
      </c>
      <c r="V329" s="18">
        <f t="shared" si="110"/>
        <v>7.116528136597247</v>
      </c>
      <c r="X329" s="39">
        <f t="shared" si="100"/>
        <v>100</v>
      </c>
      <c r="Z329" s="20">
        <v>0</v>
      </c>
      <c r="AA329" s="53">
        <f t="shared" si="101"/>
        <v>0</v>
      </c>
      <c r="AB329" s="20">
        <v>0</v>
      </c>
      <c r="AC329" s="53">
        <f t="shared" si="102"/>
        <v>0</v>
      </c>
      <c r="AD329" s="20">
        <v>0</v>
      </c>
      <c r="AE329" s="53">
        <f t="shared" si="103"/>
        <v>0</v>
      </c>
      <c r="AF329" s="20">
        <v>0</v>
      </c>
      <c r="AG329" s="48">
        <f t="shared" si="104"/>
        <v>0</v>
      </c>
    </row>
    <row r="330" spans="1:33" ht="14.5" x14ac:dyDescent="0.35">
      <c r="A330" s="19" t="s">
        <v>724</v>
      </c>
      <c r="B330" s="19" t="s">
        <v>725</v>
      </c>
      <c r="C330" s="52" t="s">
        <v>98</v>
      </c>
      <c r="D330" s="20">
        <v>0.45725399999999999</v>
      </c>
      <c r="E330" s="20">
        <v>0</v>
      </c>
      <c r="F330" s="20">
        <v>0</v>
      </c>
      <c r="G330" s="20">
        <v>0</v>
      </c>
      <c r="H330" s="20">
        <f t="shared" si="94"/>
        <v>0.45725399999999999</v>
      </c>
      <c r="I330" s="21">
        <f t="shared" si="95"/>
        <v>0</v>
      </c>
      <c r="J330" s="21">
        <f t="shared" si="96"/>
        <v>0</v>
      </c>
      <c r="K330" s="21">
        <f t="shared" si="97"/>
        <v>0</v>
      </c>
      <c r="L330" s="21">
        <f t="shared" si="98"/>
        <v>100</v>
      </c>
      <c r="M330" s="20">
        <v>0</v>
      </c>
      <c r="N330" s="20">
        <v>5.5469231740000002E-4</v>
      </c>
      <c r="O330">
        <f t="shared" si="105"/>
        <v>5.5469231740000002E-4</v>
      </c>
      <c r="P330" s="20">
        <v>5.1198428988900001E-2</v>
      </c>
      <c r="Q330">
        <f t="shared" si="106"/>
        <v>5.1753121306299998E-2</v>
      </c>
      <c r="R330" s="18">
        <f t="shared" si="99"/>
        <v>0</v>
      </c>
      <c r="S330" s="18">
        <f t="shared" si="107"/>
        <v>0.12130945107095839</v>
      </c>
      <c r="T330" s="18">
        <f t="shared" si="108"/>
        <v>0.12130945107095839</v>
      </c>
      <c r="U330" s="18">
        <f t="shared" si="109"/>
        <v>11.19693408672204</v>
      </c>
      <c r="V330" s="18">
        <f t="shared" si="110"/>
        <v>11.318243537792998</v>
      </c>
      <c r="X330" s="39">
        <f t="shared" si="100"/>
        <v>100</v>
      </c>
      <c r="Z330" s="20">
        <v>0</v>
      </c>
      <c r="AA330" s="53">
        <f t="shared" si="101"/>
        <v>0</v>
      </c>
      <c r="AB330" s="20">
        <v>0</v>
      </c>
      <c r="AC330" s="53">
        <f t="shared" si="102"/>
        <v>0</v>
      </c>
      <c r="AD330" s="20">
        <v>0</v>
      </c>
      <c r="AE330" s="53">
        <f t="shared" si="103"/>
        <v>0</v>
      </c>
      <c r="AF330" s="20">
        <v>0</v>
      </c>
      <c r="AG330" s="48">
        <f t="shared" si="104"/>
        <v>0</v>
      </c>
    </row>
    <row r="331" spans="1:33" ht="14.5" x14ac:dyDescent="0.35">
      <c r="A331" s="19" t="s">
        <v>726</v>
      </c>
      <c r="B331" s="19" t="s">
        <v>727</v>
      </c>
      <c r="C331" s="52" t="s">
        <v>98</v>
      </c>
      <c r="D331" s="20">
        <v>0.33025700000000002</v>
      </c>
      <c r="E331" s="20">
        <v>0</v>
      </c>
      <c r="F331" s="20">
        <v>0</v>
      </c>
      <c r="G331" s="20">
        <v>0</v>
      </c>
      <c r="H331" s="20">
        <f t="shared" si="94"/>
        <v>0.33025700000000002</v>
      </c>
      <c r="I331" s="21">
        <f t="shared" si="95"/>
        <v>0</v>
      </c>
      <c r="J331" s="21">
        <f t="shared" si="96"/>
        <v>0</v>
      </c>
      <c r="K331" s="21">
        <f t="shared" si="97"/>
        <v>0</v>
      </c>
      <c r="L331" s="21">
        <f t="shared" si="98"/>
        <v>100</v>
      </c>
      <c r="M331" s="20">
        <v>0</v>
      </c>
      <c r="N331" s="20">
        <v>0</v>
      </c>
      <c r="O331">
        <f t="shared" si="105"/>
        <v>0</v>
      </c>
      <c r="P331" s="20">
        <v>1.1994078347599999E-2</v>
      </c>
      <c r="Q331">
        <f t="shared" si="106"/>
        <v>1.1994078347599999E-2</v>
      </c>
      <c r="R331" s="18">
        <f t="shared" si="99"/>
        <v>0</v>
      </c>
      <c r="S331" s="18">
        <f t="shared" si="107"/>
        <v>0</v>
      </c>
      <c r="T331" s="18">
        <f t="shared" si="108"/>
        <v>0</v>
      </c>
      <c r="U331" s="18">
        <f t="shared" si="109"/>
        <v>3.6317408404969456</v>
      </c>
      <c r="V331" s="18">
        <f t="shared" si="110"/>
        <v>3.6317408404969456</v>
      </c>
      <c r="X331" s="39">
        <f t="shared" si="100"/>
        <v>100</v>
      </c>
      <c r="Z331" s="20">
        <v>0</v>
      </c>
      <c r="AA331" s="53">
        <f t="shared" si="101"/>
        <v>0</v>
      </c>
      <c r="AB331" s="20">
        <v>0</v>
      </c>
      <c r="AC331" s="53">
        <f t="shared" si="102"/>
        <v>0</v>
      </c>
      <c r="AD331" s="20">
        <v>0</v>
      </c>
      <c r="AE331" s="53">
        <f t="shared" si="103"/>
        <v>0</v>
      </c>
      <c r="AF331" s="20">
        <v>0</v>
      </c>
      <c r="AG331" s="48">
        <f t="shared" si="104"/>
        <v>0</v>
      </c>
    </row>
    <row r="332" spans="1:33" ht="14.5" x14ac:dyDescent="0.35">
      <c r="A332" s="19" t="s">
        <v>728</v>
      </c>
      <c r="B332" s="19" t="s">
        <v>729</v>
      </c>
      <c r="C332" s="52" t="s">
        <v>98</v>
      </c>
      <c r="D332" s="20">
        <v>0.53845200000000004</v>
      </c>
      <c r="E332" s="20">
        <v>0</v>
      </c>
      <c r="F332" s="20">
        <v>0</v>
      </c>
      <c r="G332" s="20">
        <v>0</v>
      </c>
      <c r="H332" s="20">
        <f t="shared" si="94"/>
        <v>0.53845200000000004</v>
      </c>
      <c r="I332" s="21">
        <f t="shared" si="95"/>
        <v>0</v>
      </c>
      <c r="J332" s="21">
        <f t="shared" si="96"/>
        <v>0</v>
      </c>
      <c r="K332" s="21">
        <f t="shared" si="97"/>
        <v>0</v>
      </c>
      <c r="L332" s="21">
        <f t="shared" si="98"/>
        <v>100</v>
      </c>
      <c r="M332" s="20">
        <v>0</v>
      </c>
      <c r="N332" s="20">
        <v>3.4124591600400003E-2</v>
      </c>
      <c r="O332">
        <f t="shared" si="105"/>
        <v>3.4124591600400003E-2</v>
      </c>
      <c r="P332" s="20">
        <v>7.2378395521499994E-2</v>
      </c>
      <c r="Q332">
        <f t="shared" si="106"/>
        <v>0.1065029871219</v>
      </c>
      <c r="R332" s="18">
        <f t="shared" si="99"/>
        <v>0</v>
      </c>
      <c r="S332" s="18">
        <f t="shared" si="107"/>
        <v>6.3375364192908563</v>
      </c>
      <c r="T332" s="18">
        <f t="shared" si="108"/>
        <v>6.3375364192908563</v>
      </c>
      <c r="U332" s="18">
        <f t="shared" si="109"/>
        <v>13.441940139789619</v>
      </c>
      <c r="V332" s="18">
        <f t="shared" si="110"/>
        <v>19.779476559080472</v>
      </c>
      <c r="X332" s="39">
        <f t="shared" si="100"/>
        <v>100</v>
      </c>
      <c r="Z332" s="20">
        <v>0</v>
      </c>
      <c r="AA332" s="53">
        <f t="shared" si="101"/>
        <v>0</v>
      </c>
      <c r="AB332" s="20">
        <v>0</v>
      </c>
      <c r="AC332" s="53">
        <f t="shared" si="102"/>
        <v>0</v>
      </c>
      <c r="AD332" s="20">
        <v>0</v>
      </c>
      <c r="AE332" s="53">
        <f t="shared" si="103"/>
        <v>0</v>
      </c>
      <c r="AF332" s="20">
        <v>0</v>
      </c>
      <c r="AG332" s="48">
        <f t="shared" si="104"/>
        <v>0</v>
      </c>
    </row>
    <row r="333" spans="1:33" ht="14.5" x14ac:dyDescent="0.35">
      <c r="A333" s="19" t="s">
        <v>730</v>
      </c>
      <c r="B333" s="19" t="s">
        <v>731</v>
      </c>
      <c r="C333" s="52" t="s">
        <v>98</v>
      </c>
      <c r="D333" s="20">
        <v>4.9159899999999999</v>
      </c>
      <c r="E333" s="20">
        <v>7.0544499999999996E-2</v>
      </c>
      <c r="F333" s="20">
        <v>0.28905900000000001</v>
      </c>
      <c r="G333" s="20">
        <v>0.107567</v>
      </c>
      <c r="H333" s="20">
        <f t="shared" si="94"/>
        <v>4.4488194999999999</v>
      </c>
      <c r="I333" s="21">
        <f t="shared" si="95"/>
        <v>1.4350008848675444</v>
      </c>
      <c r="J333" s="21">
        <f t="shared" si="96"/>
        <v>5.8799753457594504</v>
      </c>
      <c r="K333" s="21">
        <f t="shared" si="97"/>
        <v>2.1881045323525883</v>
      </c>
      <c r="L333" s="21">
        <f t="shared" si="98"/>
        <v>90.496919237020421</v>
      </c>
      <c r="M333" s="20">
        <v>1.0800000000000001E-2</v>
      </c>
      <c r="N333" s="20">
        <v>5.7200000000000001E-2</v>
      </c>
      <c r="O333">
        <f t="shared" si="105"/>
        <v>6.8000000000000005E-2</v>
      </c>
      <c r="P333" s="20">
        <v>0.44156423660600003</v>
      </c>
      <c r="Q333">
        <f t="shared" si="106"/>
        <v>0.50956423660600003</v>
      </c>
      <c r="R333" s="18">
        <f t="shared" si="99"/>
        <v>0.21969125242321486</v>
      </c>
      <c r="S333" s="18">
        <f t="shared" si="107"/>
        <v>1.1635499665377675</v>
      </c>
      <c r="T333" s="18">
        <f t="shared" si="108"/>
        <v>1.3832412189609824</v>
      </c>
      <c r="U333" s="18">
        <f t="shared" si="109"/>
        <v>8.982203719006753</v>
      </c>
      <c r="V333" s="18">
        <f t="shared" si="110"/>
        <v>10.365444937967736</v>
      </c>
      <c r="X333" s="39">
        <f t="shared" si="100"/>
        <v>100</v>
      </c>
      <c r="Z333" s="20">
        <v>0</v>
      </c>
      <c r="AA333" s="53">
        <f t="shared" si="101"/>
        <v>0</v>
      </c>
      <c r="AB333" s="20">
        <v>0</v>
      </c>
      <c r="AC333" s="53">
        <f t="shared" si="102"/>
        <v>0</v>
      </c>
      <c r="AD333" s="20">
        <v>0</v>
      </c>
      <c r="AE333" s="53">
        <f t="shared" si="103"/>
        <v>0</v>
      </c>
      <c r="AF333" s="20">
        <v>0</v>
      </c>
      <c r="AG333" s="48">
        <f t="shared" si="104"/>
        <v>0</v>
      </c>
    </row>
    <row r="334" spans="1:33" ht="14.5" x14ac:dyDescent="0.35">
      <c r="A334" s="19" t="s">
        <v>732</v>
      </c>
      <c r="B334" s="19" t="s">
        <v>733</v>
      </c>
      <c r="C334" s="52" t="s">
        <v>98</v>
      </c>
      <c r="D334" s="20">
        <v>0.104827</v>
      </c>
      <c r="E334" s="20">
        <v>0</v>
      </c>
      <c r="F334" s="20">
        <v>0</v>
      </c>
      <c r="G334" s="20">
        <v>0</v>
      </c>
      <c r="H334" s="20">
        <f t="shared" si="94"/>
        <v>0.104827</v>
      </c>
      <c r="I334" s="21">
        <f t="shared" si="95"/>
        <v>0</v>
      </c>
      <c r="J334" s="21">
        <f t="shared" si="96"/>
        <v>0</v>
      </c>
      <c r="K334" s="21">
        <f t="shared" si="97"/>
        <v>0</v>
      </c>
      <c r="L334" s="21">
        <f t="shared" si="98"/>
        <v>100</v>
      </c>
      <c r="M334" s="20">
        <v>0</v>
      </c>
      <c r="N334" s="20">
        <v>0</v>
      </c>
      <c r="O334">
        <f t="shared" si="105"/>
        <v>0</v>
      </c>
      <c r="P334" s="20">
        <v>0</v>
      </c>
      <c r="Q334">
        <f t="shared" si="106"/>
        <v>0</v>
      </c>
      <c r="R334" s="18">
        <f t="shared" si="99"/>
        <v>0</v>
      </c>
      <c r="S334" s="18">
        <f t="shared" si="107"/>
        <v>0</v>
      </c>
      <c r="T334" s="18">
        <f t="shared" si="108"/>
        <v>0</v>
      </c>
      <c r="U334" s="18">
        <f t="shared" si="109"/>
        <v>0</v>
      </c>
      <c r="V334" s="18">
        <f t="shared" si="110"/>
        <v>0</v>
      </c>
      <c r="X334" s="39">
        <f t="shared" si="100"/>
        <v>100</v>
      </c>
      <c r="Z334" s="20">
        <v>0</v>
      </c>
      <c r="AA334" s="53">
        <f t="shared" si="101"/>
        <v>0</v>
      </c>
      <c r="AB334" s="20">
        <v>0</v>
      </c>
      <c r="AC334" s="53">
        <f t="shared" si="102"/>
        <v>0</v>
      </c>
      <c r="AD334" s="20">
        <v>0</v>
      </c>
      <c r="AE334" s="53">
        <f t="shared" si="103"/>
        <v>0</v>
      </c>
      <c r="AF334" s="20">
        <v>0</v>
      </c>
      <c r="AG334" s="48">
        <f t="shared" si="104"/>
        <v>0</v>
      </c>
    </row>
    <row r="335" spans="1:33" ht="14.5" x14ac:dyDescent="0.35">
      <c r="A335" s="19" t="s">
        <v>734</v>
      </c>
      <c r="B335" s="19" t="s">
        <v>735</v>
      </c>
      <c r="C335" s="52" t="s">
        <v>98</v>
      </c>
      <c r="D335" s="20">
        <v>0.62304199999999998</v>
      </c>
      <c r="E335" s="20">
        <v>0</v>
      </c>
      <c r="F335" s="20">
        <v>0</v>
      </c>
      <c r="G335" s="20">
        <v>0</v>
      </c>
      <c r="H335" s="20">
        <f t="shared" si="94"/>
        <v>0.62304199999999998</v>
      </c>
      <c r="I335" s="21">
        <f t="shared" si="95"/>
        <v>0</v>
      </c>
      <c r="J335" s="21">
        <f t="shared" si="96"/>
        <v>0</v>
      </c>
      <c r="K335" s="21">
        <f t="shared" si="97"/>
        <v>0</v>
      </c>
      <c r="L335" s="21">
        <f t="shared" si="98"/>
        <v>100</v>
      </c>
      <c r="M335" s="20">
        <v>0</v>
      </c>
      <c r="N335" s="20">
        <v>0</v>
      </c>
      <c r="O335">
        <f t="shared" si="105"/>
        <v>0</v>
      </c>
      <c r="P335" s="20">
        <v>4.8622879999499997E-2</v>
      </c>
      <c r="Q335">
        <f t="shared" si="106"/>
        <v>4.8622879999499997E-2</v>
      </c>
      <c r="R335" s="18">
        <f t="shared" si="99"/>
        <v>0</v>
      </c>
      <c r="S335" s="18">
        <f t="shared" si="107"/>
        <v>0</v>
      </c>
      <c r="T335" s="18">
        <f t="shared" si="108"/>
        <v>0</v>
      </c>
      <c r="U335" s="18">
        <f t="shared" si="109"/>
        <v>7.8041095142061048</v>
      </c>
      <c r="V335" s="18">
        <f t="shared" si="110"/>
        <v>7.8041095142061048</v>
      </c>
      <c r="X335" s="39">
        <f t="shared" si="100"/>
        <v>100</v>
      </c>
      <c r="Z335" s="20">
        <v>0</v>
      </c>
      <c r="AA335" s="53">
        <f t="shared" si="101"/>
        <v>0</v>
      </c>
      <c r="AB335" s="20">
        <v>0</v>
      </c>
      <c r="AC335" s="53">
        <f t="shared" si="102"/>
        <v>0</v>
      </c>
      <c r="AD335" s="20">
        <v>0</v>
      </c>
      <c r="AE335" s="53">
        <f t="shared" si="103"/>
        <v>0</v>
      </c>
      <c r="AF335" s="20">
        <v>0</v>
      </c>
      <c r="AG335" s="48">
        <f t="shared" si="104"/>
        <v>0</v>
      </c>
    </row>
    <row r="336" spans="1:33" ht="14.5" x14ac:dyDescent="0.35">
      <c r="A336" s="19" t="s">
        <v>736</v>
      </c>
      <c r="B336" s="19" t="s">
        <v>735</v>
      </c>
      <c r="C336" s="52" t="s">
        <v>98</v>
      </c>
      <c r="D336" s="20">
        <v>3.4711599999999998</v>
      </c>
      <c r="E336" s="20">
        <v>0</v>
      </c>
      <c r="F336" s="20">
        <v>0</v>
      </c>
      <c r="G336" s="20">
        <v>0</v>
      </c>
      <c r="H336" s="20">
        <f t="shared" si="94"/>
        <v>3.4711599999999998</v>
      </c>
      <c r="I336" s="21">
        <f t="shared" si="95"/>
        <v>0</v>
      </c>
      <c r="J336" s="21">
        <f t="shared" si="96"/>
        <v>0</v>
      </c>
      <c r="K336" s="21">
        <f t="shared" si="97"/>
        <v>0</v>
      </c>
      <c r="L336" s="21">
        <f t="shared" si="98"/>
        <v>100</v>
      </c>
      <c r="M336" s="20">
        <v>0</v>
      </c>
      <c r="N336" s="20">
        <v>1.2412480730500001E-2</v>
      </c>
      <c r="O336">
        <f t="shared" si="105"/>
        <v>1.2412480730500001E-2</v>
      </c>
      <c r="P336" s="20">
        <v>6.4092782748300006E-2</v>
      </c>
      <c r="Q336">
        <f t="shared" si="106"/>
        <v>7.6505263478800004E-2</v>
      </c>
      <c r="R336" s="18">
        <f t="shared" si="99"/>
        <v>0</v>
      </c>
      <c r="S336" s="18">
        <f t="shared" si="107"/>
        <v>0.35758883861590945</v>
      </c>
      <c r="T336" s="18">
        <f t="shared" si="108"/>
        <v>0.35758883861590945</v>
      </c>
      <c r="U336" s="18">
        <f t="shared" si="109"/>
        <v>1.8464370051596588</v>
      </c>
      <c r="V336" s="18">
        <f t="shared" si="110"/>
        <v>2.2040258437755678</v>
      </c>
      <c r="X336" s="39">
        <f t="shared" si="100"/>
        <v>100</v>
      </c>
      <c r="Z336" s="20">
        <v>0</v>
      </c>
      <c r="AA336" s="53">
        <f t="shared" si="101"/>
        <v>0</v>
      </c>
      <c r="AB336" s="20">
        <v>0</v>
      </c>
      <c r="AC336" s="53">
        <f t="shared" si="102"/>
        <v>0</v>
      </c>
      <c r="AD336" s="20">
        <v>0</v>
      </c>
      <c r="AE336" s="53">
        <f t="shared" si="103"/>
        <v>0</v>
      </c>
      <c r="AF336" s="20">
        <v>0</v>
      </c>
      <c r="AG336" s="48">
        <f t="shared" si="104"/>
        <v>0</v>
      </c>
    </row>
    <row r="337" spans="1:33" ht="14.5" x14ac:dyDescent="0.35">
      <c r="A337" s="19" t="s">
        <v>737</v>
      </c>
      <c r="B337" s="19" t="s">
        <v>738</v>
      </c>
      <c r="C337" s="52" t="s">
        <v>98</v>
      </c>
      <c r="D337" s="20">
        <v>0.55350900000000003</v>
      </c>
      <c r="E337" s="20">
        <v>0</v>
      </c>
      <c r="F337" s="20">
        <v>0</v>
      </c>
      <c r="G337" s="20">
        <v>0</v>
      </c>
      <c r="H337" s="20">
        <f t="shared" si="94"/>
        <v>0.55350900000000003</v>
      </c>
      <c r="I337" s="21">
        <f t="shared" si="95"/>
        <v>0</v>
      </c>
      <c r="J337" s="21">
        <f t="shared" si="96"/>
        <v>0</v>
      </c>
      <c r="K337" s="21">
        <f t="shared" si="97"/>
        <v>0</v>
      </c>
      <c r="L337" s="21">
        <f t="shared" si="98"/>
        <v>100</v>
      </c>
      <c r="M337" s="20">
        <v>0</v>
      </c>
      <c r="N337" s="20">
        <v>0</v>
      </c>
      <c r="O337">
        <f t="shared" si="105"/>
        <v>0</v>
      </c>
      <c r="P337" s="20">
        <v>0</v>
      </c>
      <c r="Q337">
        <f t="shared" si="106"/>
        <v>0</v>
      </c>
      <c r="R337" s="18">
        <f t="shared" si="99"/>
        <v>0</v>
      </c>
      <c r="S337" s="18">
        <f t="shared" si="107"/>
        <v>0</v>
      </c>
      <c r="T337" s="18">
        <f t="shared" si="108"/>
        <v>0</v>
      </c>
      <c r="U337" s="18">
        <f t="shared" si="109"/>
        <v>0</v>
      </c>
      <c r="V337" s="18">
        <f t="shared" si="110"/>
        <v>0</v>
      </c>
      <c r="X337" s="39">
        <f t="shared" si="100"/>
        <v>100</v>
      </c>
      <c r="Z337" s="20">
        <v>0</v>
      </c>
      <c r="AA337" s="53">
        <f t="shared" si="101"/>
        <v>0</v>
      </c>
      <c r="AB337" s="20">
        <v>0</v>
      </c>
      <c r="AC337" s="53">
        <f t="shared" si="102"/>
        <v>0</v>
      </c>
      <c r="AD337" s="20">
        <v>0</v>
      </c>
      <c r="AE337" s="53">
        <f t="shared" si="103"/>
        <v>0</v>
      </c>
      <c r="AF337" s="20">
        <v>0</v>
      </c>
      <c r="AG337" s="48">
        <f t="shared" si="104"/>
        <v>0</v>
      </c>
    </row>
    <row r="338" spans="1:33" ht="14.5" x14ac:dyDescent="0.35">
      <c r="A338" s="19" t="s">
        <v>739</v>
      </c>
      <c r="B338" s="19" t="s">
        <v>740</v>
      </c>
      <c r="C338" s="52" t="s">
        <v>98</v>
      </c>
      <c r="D338" s="20">
        <v>4.8825599999999997E-2</v>
      </c>
      <c r="E338" s="20">
        <v>0</v>
      </c>
      <c r="F338" s="20">
        <v>0</v>
      </c>
      <c r="G338" s="20">
        <v>0</v>
      </c>
      <c r="H338" s="20">
        <f t="shared" si="94"/>
        <v>4.8825599999999997E-2</v>
      </c>
      <c r="I338" s="21">
        <f t="shared" si="95"/>
        <v>0</v>
      </c>
      <c r="J338" s="21">
        <f t="shared" si="96"/>
        <v>0</v>
      </c>
      <c r="K338" s="21">
        <f t="shared" si="97"/>
        <v>0</v>
      </c>
      <c r="L338" s="21">
        <f t="shared" si="98"/>
        <v>100</v>
      </c>
      <c r="M338" s="20">
        <v>0</v>
      </c>
      <c r="N338" s="20">
        <v>0</v>
      </c>
      <c r="O338">
        <f t="shared" si="105"/>
        <v>0</v>
      </c>
      <c r="P338" s="20">
        <v>0</v>
      </c>
      <c r="Q338">
        <f t="shared" si="106"/>
        <v>0</v>
      </c>
      <c r="R338" s="18">
        <f t="shared" si="99"/>
        <v>0</v>
      </c>
      <c r="S338" s="18">
        <f t="shared" si="107"/>
        <v>0</v>
      </c>
      <c r="T338" s="18">
        <f t="shared" si="108"/>
        <v>0</v>
      </c>
      <c r="U338" s="18">
        <f t="shared" si="109"/>
        <v>0</v>
      </c>
      <c r="V338" s="18">
        <f t="shared" si="110"/>
        <v>0</v>
      </c>
      <c r="X338" s="39">
        <f t="shared" si="100"/>
        <v>100</v>
      </c>
      <c r="Z338" s="20">
        <v>0</v>
      </c>
      <c r="AA338" s="53">
        <f t="shared" si="101"/>
        <v>0</v>
      </c>
      <c r="AB338" s="20">
        <v>0</v>
      </c>
      <c r="AC338" s="53">
        <f t="shared" si="102"/>
        <v>0</v>
      </c>
      <c r="AD338" s="20">
        <v>0</v>
      </c>
      <c r="AE338" s="53">
        <f t="shared" si="103"/>
        <v>0</v>
      </c>
      <c r="AF338" s="20">
        <v>0</v>
      </c>
      <c r="AG338" s="48">
        <f t="shared" si="104"/>
        <v>0</v>
      </c>
    </row>
    <row r="339" spans="1:33" ht="14.5" x14ac:dyDescent="0.35">
      <c r="A339" s="19" t="s">
        <v>741</v>
      </c>
      <c r="B339" s="19" t="s">
        <v>742</v>
      </c>
      <c r="C339" s="52" t="s">
        <v>98</v>
      </c>
      <c r="D339" s="20">
        <v>0.90831200000000001</v>
      </c>
      <c r="E339" s="20">
        <v>0</v>
      </c>
      <c r="F339" s="20">
        <v>0</v>
      </c>
      <c r="G339" s="20">
        <v>0</v>
      </c>
      <c r="H339" s="20">
        <f t="shared" si="94"/>
        <v>0.90831200000000001</v>
      </c>
      <c r="I339" s="21">
        <f t="shared" si="95"/>
        <v>0</v>
      </c>
      <c r="J339" s="21">
        <f t="shared" si="96"/>
        <v>0</v>
      </c>
      <c r="K339" s="21">
        <f t="shared" si="97"/>
        <v>0</v>
      </c>
      <c r="L339" s="21">
        <f t="shared" si="98"/>
        <v>100</v>
      </c>
      <c r="M339" s="20">
        <v>3.6374803116500001E-2</v>
      </c>
      <c r="N339" s="20">
        <v>5.6019562129999999E-2</v>
      </c>
      <c r="O339">
        <f t="shared" si="105"/>
        <v>9.2394365246499993E-2</v>
      </c>
      <c r="P339" s="20">
        <v>0.35882122585699999</v>
      </c>
      <c r="Q339">
        <f t="shared" si="106"/>
        <v>0.45121559110349996</v>
      </c>
      <c r="R339" s="18">
        <f t="shared" si="99"/>
        <v>4.0046595351046781</v>
      </c>
      <c r="S339" s="18">
        <f t="shared" si="107"/>
        <v>6.167436093544949</v>
      </c>
      <c r="T339" s="18">
        <f t="shared" si="108"/>
        <v>10.172095628649625</v>
      </c>
      <c r="U339" s="18">
        <f t="shared" si="109"/>
        <v>39.504182027431099</v>
      </c>
      <c r="V339" s="18">
        <f t="shared" si="110"/>
        <v>49.676277656080728</v>
      </c>
      <c r="X339" s="39">
        <f t="shared" si="100"/>
        <v>100</v>
      </c>
      <c r="Z339" s="20">
        <v>0</v>
      </c>
      <c r="AA339" s="53">
        <f t="shared" si="101"/>
        <v>0</v>
      </c>
      <c r="AB339" s="20">
        <v>0</v>
      </c>
      <c r="AC339" s="53">
        <f t="shared" si="102"/>
        <v>0</v>
      </c>
      <c r="AD339" s="20">
        <v>0</v>
      </c>
      <c r="AE339" s="53">
        <f t="shared" si="103"/>
        <v>0</v>
      </c>
      <c r="AF339" s="20">
        <v>0</v>
      </c>
      <c r="AG339" s="48">
        <f t="shared" si="104"/>
        <v>0</v>
      </c>
    </row>
    <row r="340" spans="1:33" ht="14.5" x14ac:dyDescent="0.35">
      <c r="A340" s="19" t="s">
        <v>743</v>
      </c>
      <c r="B340" s="19" t="s">
        <v>744</v>
      </c>
      <c r="C340" s="52" t="s">
        <v>98</v>
      </c>
      <c r="D340" s="20">
        <v>1.8953100000000001</v>
      </c>
      <c r="E340" s="20">
        <v>7.2427799999999999E-3</v>
      </c>
      <c r="F340" s="20">
        <v>4.13076E-2</v>
      </c>
      <c r="G340" s="20">
        <v>5.3397199999999999E-2</v>
      </c>
      <c r="H340" s="20">
        <f t="shared" si="94"/>
        <v>1.7933624200000002</v>
      </c>
      <c r="I340" s="21">
        <f t="shared" si="95"/>
        <v>0.38214223530715291</v>
      </c>
      <c r="J340" s="21">
        <f t="shared" si="96"/>
        <v>2.1794640454595817</v>
      </c>
      <c r="K340" s="21">
        <f t="shared" si="97"/>
        <v>2.8173333122286062</v>
      </c>
      <c r="L340" s="21">
        <f t="shared" si="98"/>
        <v>94.621060407004663</v>
      </c>
      <c r="M340" s="20">
        <v>0</v>
      </c>
      <c r="N340" s="20">
        <v>2.85223049051E-2</v>
      </c>
      <c r="O340">
        <f t="shared" si="105"/>
        <v>2.85223049051E-2</v>
      </c>
      <c r="P340" s="20">
        <v>4.4906300088300002E-2</v>
      </c>
      <c r="Q340">
        <f t="shared" si="106"/>
        <v>7.342860499340001E-2</v>
      </c>
      <c r="R340" s="18">
        <f t="shared" si="99"/>
        <v>0</v>
      </c>
      <c r="S340" s="18">
        <f t="shared" si="107"/>
        <v>1.5048886411774327</v>
      </c>
      <c r="T340" s="18">
        <f t="shared" si="108"/>
        <v>1.5048886411774327</v>
      </c>
      <c r="U340" s="18">
        <f t="shared" si="109"/>
        <v>2.3693380021368537</v>
      </c>
      <c r="V340" s="18">
        <f t="shared" si="110"/>
        <v>3.8742266433142865</v>
      </c>
      <c r="X340" s="39">
        <f t="shared" si="100"/>
        <v>100</v>
      </c>
      <c r="Z340" s="20">
        <v>0</v>
      </c>
      <c r="AA340" s="53">
        <f t="shared" si="101"/>
        <v>0</v>
      </c>
      <c r="AB340" s="20">
        <v>0</v>
      </c>
      <c r="AC340" s="53">
        <f t="shared" si="102"/>
        <v>0</v>
      </c>
      <c r="AD340" s="20">
        <v>0</v>
      </c>
      <c r="AE340" s="53">
        <f t="shared" si="103"/>
        <v>0</v>
      </c>
      <c r="AF340" s="20">
        <v>0</v>
      </c>
      <c r="AG340" s="48">
        <f t="shared" si="104"/>
        <v>0</v>
      </c>
    </row>
    <row r="341" spans="1:33" ht="14.5" x14ac:dyDescent="0.35">
      <c r="A341" s="19" t="s">
        <v>745</v>
      </c>
      <c r="B341" s="19" t="s">
        <v>746</v>
      </c>
      <c r="C341" s="52" t="s">
        <v>98</v>
      </c>
      <c r="D341" s="20">
        <v>0.499803</v>
      </c>
      <c r="E341" s="20">
        <v>0</v>
      </c>
      <c r="F341" s="20">
        <v>0</v>
      </c>
      <c r="G341" s="20">
        <v>0</v>
      </c>
      <c r="H341" s="20">
        <f t="shared" si="94"/>
        <v>0.499803</v>
      </c>
      <c r="I341" s="21">
        <f t="shared" si="95"/>
        <v>0</v>
      </c>
      <c r="J341" s="21">
        <f t="shared" si="96"/>
        <v>0</v>
      </c>
      <c r="K341" s="21">
        <f t="shared" si="97"/>
        <v>0</v>
      </c>
      <c r="L341" s="21">
        <f t="shared" si="98"/>
        <v>100</v>
      </c>
      <c r="M341" s="20">
        <v>0</v>
      </c>
      <c r="N341" s="20">
        <v>0</v>
      </c>
      <c r="O341">
        <f t="shared" si="105"/>
        <v>0</v>
      </c>
      <c r="P341" s="20">
        <v>0</v>
      </c>
      <c r="Q341">
        <f t="shared" si="106"/>
        <v>0</v>
      </c>
      <c r="R341" s="18">
        <f t="shared" si="99"/>
        <v>0</v>
      </c>
      <c r="S341" s="18">
        <f t="shared" si="107"/>
        <v>0</v>
      </c>
      <c r="T341" s="18">
        <f t="shared" si="108"/>
        <v>0</v>
      </c>
      <c r="U341" s="18">
        <f t="shared" si="109"/>
        <v>0</v>
      </c>
      <c r="V341" s="18">
        <f t="shared" si="110"/>
        <v>0</v>
      </c>
      <c r="X341" s="39">
        <f t="shared" si="100"/>
        <v>100</v>
      </c>
      <c r="Z341" s="20">
        <v>0</v>
      </c>
      <c r="AA341" s="53">
        <f t="shared" si="101"/>
        <v>0</v>
      </c>
      <c r="AB341" s="20">
        <v>0</v>
      </c>
      <c r="AC341" s="53">
        <f t="shared" si="102"/>
        <v>0</v>
      </c>
      <c r="AD341" s="20">
        <v>0</v>
      </c>
      <c r="AE341" s="53">
        <f t="shared" si="103"/>
        <v>0</v>
      </c>
      <c r="AF341" s="20">
        <v>0</v>
      </c>
      <c r="AG341" s="48">
        <f t="shared" si="104"/>
        <v>0</v>
      </c>
    </row>
    <row r="342" spans="1:33" ht="14.5" x14ac:dyDescent="0.35">
      <c r="A342" s="19" t="s">
        <v>747</v>
      </c>
      <c r="B342" s="19" t="s">
        <v>748</v>
      </c>
      <c r="C342" s="52" t="s">
        <v>98</v>
      </c>
      <c r="D342" s="20">
        <v>6.4108499999999999E-2</v>
      </c>
      <c r="E342" s="20">
        <v>0</v>
      </c>
      <c r="F342" s="20">
        <v>0</v>
      </c>
      <c r="G342" s="20">
        <v>0</v>
      </c>
      <c r="H342" s="20">
        <f t="shared" si="94"/>
        <v>6.4108499999999999E-2</v>
      </c>
      <c r="I342" s="21">
        <f t="shared" si="95"/>
        <v>0</v>
      </c>
      <c r="J342" s="21">
        <f t="shared" si="96"/>
        <v>0</v>
      </c>
      <c r="K342" s="21">
        <f t="shared" si="97"/>
        <v>0</v>
      </c>
      <c r="L342" s="21">
        <f t="shared" si="98"/>
        <v>100</v>
      </c>
      <c r="M342" s="20">
        <v>0</v>
      </c>
      <c r="N342" s="20">
        <v>0</v>
      </c>
      <c r="O342">
        <f t="shared" si="105"/>
        <v>0</v>
      </c>
      <c r="P342" s="20">
        <v>0</v>
      </c>
      <c r="Q342">
        <f t="shared" si="106"/>
        <v>0</v>
      </c>
      <c r="R342" s="18">
        <f t="shared" si="99"/>
        <v>0</v>
      </c>
      <c r="S342" s="18">
        <f t="shared" si="107"/>
        <v>0</v>
      </c>
      <c r="T342" s="18">
        <f t="shared" si="108"/>
        <v>0</v>
      </c>
      <c r="U342" s="18">
        <f t="shared" si="109"/>
        <v>0</v>
      </c>
      <c r="V342" s="18">
        <f t="shared" si="110"/>
        <v>0</v>
      </c>
      <c r="X342" s="39">
        <f t="shared" si="100"/>
        <v>100</v>
      </c>
      <c r="Z342" s="20">
        <v>0</v>
      </c>
      <c r="AA342" s="53">
        <f t="shared" si="101"/>
        <v>0</v>
      </c>
      <c r="AB342" s="20">
        <v>0</v>
      </c>
      <c r="AC342" s="53">
        <f t="shared" si="102"/>
        <v>0</v>
      </c>
      <c r="AD342" s="20">
        <v>0</v>
      </c>
      <c r="AE342" s="53">
        <f t="shared" si="103"/>
        <v>0</v>
      </c>
      <c r="AF342" s="20">
        <v>0</v>
      </c>
      <c r="AG342" s="48">
        <f t="shared" si="104"/>
        <v>0</v>
      </c>
    </row>
    <row r="343" spans="1:33" ht="14.5" x14ac:dyDescent="0.35">
      <c r="A343" s="19" t="s">
        <v>749</v>
      </c>
      <c r="B343" s="19" t="s">
        <v>750</v>
      </c>
      <c r="C343" s="52" t="s">
        <v>98</v>
      </c>
      <c r="D343" s="20">
        <v>5.7796500000000001E-2</v>
      </c>
      <c r="E343" s="20">
        <v>0</v>
      </c>
      <c r="F343" s="20">
        <v>0</v>
      </c>
      <c r="G343" s="20">
        <v>0</v>
      </c>
      <c r="H343" s="20">
        <f t="shared" si="94"/>
        <v>5.7796500000000001E-2</v>
      </c>
      <c r="I343" s="21">
        <f t="shared" si="95"/>
        <v>0</v>
      </c>
      <c r="J343" s="21">
        <f t="shared" si="96"/>
        <v>0</v>
      </c>
      <c r="K343" s="21">
        <f t="shared" si="97"/>
        <v>0</v>
      </c>
      <c r="L343" s="21">
        <f t="shared" si="98"/>
        <v>100</v>
      </c>
      <c r="M343" s="20">
        <v>0</v>
      </c>
      <c r="N343" s="20">
        <v>0</v>
      </c>
      <c r="O343">
        <f t="shared" si="105"/>
        <v>0</v>
      </c>
      <c r="P343" s="20">
        <v>0</v>
      </c>
      <c r="Q343">
        <f t="shared" si="106"/>
        <v>0</v>
      </c>
      <c r="R343" s="18">
        <f t="shared" si="99"/>
        <v>0</v>
      </c>
      <c r="S343" s="18">
        <f t="shared" si="107"/>
        <v>0</v>
      </c>
      <c r="T343" s="18">
        <f t="shared" si="108"/>
        <v>0</v>
      </c>
      <c r="U343" s="18">
        <f t="shared" si="109"/>
        <v>0</v>
      </c>
      <c r="V343" s="18">
        <f t="shared" si="110"/>
        <v>0</v>
      </c>
      <c r="X343" s="39">
        <f t="shared" si="100"/>
        <v>100</v>
      </c>
      <c r="Z343" s="20">
        <v>0</v>
      </c>
      <c r="AA343" s="53">
        <f t="shared" si="101"/>
        <v>0</v>
      </c>
      <c r="AB343" s="20">
        <v>0</v>
      </c>
      <c r="AC343" s="53">
        <f t="shared" si="102"/>
        <v>0</v>
      </c>
      <c r="AD343" s="20">
        <v>0</v>
      </c>
      <c r="AE343" s="53">
        <f t="shared" si="103"/>
        <v>0</v>
      </c>
      <c r="AF343" s="20">
        <v>0</v>
      </c>
      <c r="AG343" s="48">
        <f t="shared" si="104"/>
        <v>0</v>
      </c>
    </row>
    <row r="344" spans="1:33" ht="14.5" x14ac:dyDescent="0.35">
      <c r="A344" s="19" t="s">
        <v>751</v>
      </c>
      <c r="B344" s="19" t="s">
        <v>752</v>
      </c>
      <c r="C344" s="52" t="s">
        <v>98</v>
      </c>
      <c r="D344" s="20">
        <v>0.73020799999999997</v>
      </c>
      <c r="E344" s="20">
        <v>0</v>
      </c>
      <c r="F344" s="20">
        <v>0</v>
      </c>
      <c r="G344" s="20">
        <v>0</v>
      </c>
      <c r="H344" s="20">
        <f t="shared" si="94"/>
        <v>0.73020799999999997</v>
      </c>
      <c r="I344" s="21">
        <f t="shared" si="95"/>
        <v>0</v>
      </c>
      <c r="J344" s="21">
        <f t="shared" si="96"/>
        <v>0</v>
      </c>
      <c r="K344" s="21">
        <f t="shared" si="97"/>
        <v>0</v>
      </c>
      <c r="L344" s="21">
        <f t="shared" si="98"/>
        <v>100</v>
      </c>
      <c r="M344" s="20">
        <v>0</v>
      </c>
      <c r="N344" s="20">
        <v>1.2800000000000001E-2</v>
      </c>
      <c r="O344">
        <f t="shared" si="105"/>
        <v>1.2800000000000001E-2</v>
      </c>
      <c r="P344" s="20">
        <v>7.6E-3</v>
      </c>
      <c r="Q344">
        <f t="shared" si="106"/>
        <v>2.0400000000000001E-2</v>
      </c>
      <c r="R344" s="18">
        <f t="shared" si="99"/>
        <v>0</v>
      </c>
      <c r="S344" s="18">
        <f t="shared" si="107"/>
        <v>1.7529251939173498</v>
      </c>
      <c r="T344" s="18">
        <f t="shared" si="108"/>
        <v>1.7529251939173498</v>
      </c>
      <c r="U344" s="18">
        <f t="shared" si="109"/>
        <v>1.0407993338884263</v>
      </c>
      <c r="V344" s="18">
        <f t="shared" si="110"/>
        <v>2.7937245278057765</v>
      </c>
      <c r="X344" s="39">
        <f t="shared" si="100"/>
        <v>100</v>
      </c>
      <c r="Z344" s="20">
        <v>0</v>
      </c>
      <c r="AA344" s="53">
        <f t="shared" si="101"/>
        <v>0</v>
      </c>
      <c r="AB344" s="20">
        <v>0</v>
      </c>
      <c r="AC344" s="53">
        <f t="shared" si="102"/>
        <v>0</v>
      </c>
      <c r="AD344" s="20">
        <v>0</v>
      </c>
      <c r="AE344" s="53">
        <f t="shared" si="103"/>
        <v>0</v>
      </c>
      <c r="AF344" s="20">
        <v>0</v>
      </c>
      <c r="AG344" s="48">
        <f t="shared" si="104"/>
        <v>0</v>
      </c>
    </row>
    <row r="345" spans="1:33" ht="14.5" x14ac:dyDescent="0.35">
      <c r="A345" s="19" t="s">
        <v>753</v>
      </c>
      <c r="B345" s="19" t="s">
        <v>754</v>
      </c>
      <c r="C345" s="52" t="s">
        <v>98</v>
      </c>
      <c r="D345" s="20">
        <v>2.5280300000000002</v>
      </c>
      <c r="E345" s="20">
        <v>0</v>
      </c>
      <c r="F345" s="20">
        <v>0</v>
      </c>
      <c r="G345" s="20">
        <v>0</v>
      </c>
      <c r="H345" s="20">
        <f t="shared" si="94"/>
        <v>2.5280300000000002</v>
      </c>
      <c r="I345" s="21">
        <f t="shared" si="95"/>
        <v>0</v>
      </c>
      <c r="J345" s="21">
        <f t="shared" si="96"/>
        <v>0</v>
      </c>
      <c r="K345" s="21">
        <f t="shared" si="97"/>
        <v>0</v>
      </c>
      <c r="L345" s="21">
        <f t="shared" si="98"/>
        <v>100</v>
      </c>
      <c r="M345" s="20">
        <v>0</v>
      </c>
      <c r="N345" s="20">
        <v>0</v>
      </c>
      <c r="O345">
        <f t="shared" si="105"/>
        <v>0</v>
      </c>
      <c r="P345" s="20">
        <v>1.1599999999999999E-2</v>
      </c>
      <c r="Q345">
        <f t="shared" si="106"/>
        <v>1.1599999999999999E-2</v>
      </c>
      <c r="R345" s="18">
        <f t="shared" si="99"/>
        <v>0</v>
      </c>
      <c r="S345" s="18">
        <f t="shared" si="107"/>
        <v>0</v>
      </c>
      <c r="T345" s="18">
        <f t="shared" si="108"/>
        <v>0</v>
      </c>
      <c r="U345" s="18">
        <f t="shared" si="109"/>
        <v>0.45885531421699899</v>
      </c>
      <c r="V345" s="18">
        <f t="shared" si="110"/>
        <v>0.45885531421699899</v>
      </c>
      <c r="X345" s="39">
        <f t="shared" si="100"/>
        <v>100</v>
      </c>
      <c r="Z345" s="20">
        <v>0</v>
      </c>
      <c r="AA345" s="53">
        <f t="shared" si="101"/>
        <v>0</v>
      </c>
      <c r="AB345" s="20">
        <v>0</v>
      </c>
      <c r="AC345" s="53">
        <f t="shared" si="102"/>
        <v>0</v>
      </c>
      <c r="AD345" s="20">
        <v>0</v>
      </c>
      <c r="AE345" s="53">
        <f t="shared" si="103"/>
        <v>0</v>
      </c>
      <c r="AF345" s="20">
        <v>0</v>
      </c>
      <c r="AG345" s="48">
        <f t="shared" si="104"/>
        <v>0</v>
      </c>
    </row>
    <row r="346" spans="1:33" ht="14.5" x14ac:dyDescent="0.35">
      <c r="A346" s="19" t="s">
        <v>755</v>
      </c>
      <c r="B346" s="19" t="s">
        <v>756</v>
      </c>
      <c r="C346" s="52" t="s">
        <v>98</v>
      </c>
      <c r="D346" s="20">
        <v>4.173</v>
      </c>
      <c r="E346" s="20">
        <v>0</v>
      </c>
      <c r="F346" s="20">
        <v>0</v>
      </c>
      <c r="G346" s="20">
        <v>0</v>
      </c>
      <c r="H346" s="20">
        <f t="shared" si="94"/>
        <v>4.173</v>
      </c>
      <c r="I346" s="21">
        <f t="shared" si="95"/>
        <v>0</v>
      </c>
      <c r="J346" s="21">
        <f t="shared" si="96"/>
        <v>0</v>
      </c>
      <c r="K346" s="21">
        <f t="shared" si="97"/>
        <v>0</v>
      </c>
      <c r="L346" s="21">
        <f t="shared" si="98"/>
        <v>100</v>
      </c>
      <c r="M346" s="20">
        <v>0</v>
      </c>
      <c r="N346" s="20">
        <v>0</v>
      </c>
      <c r="O346">
        <f t="shared" si="105"/>
        <v>0</v>
      </c>
      <c r="P346" s="20">
        <v>9.1179389999999999E-2</v>
      </c>
      <c r="Q346">
        <f t="shared" si="106"/>
        <v>9.1179389999999999E-2</v>
      </c>
      <c r="R346" s="18">
        <f t="shared" si="99"/>
        <v>0</v>
      </c>
      <c r="S346" s="18">
        <f t="shared" si="107"/>
        <v>0</v>
      </c>
      <c r="T346" s="18">
        <f t="shared" si="108"/>
        <v>0</v>
      </c>
      <c r="U346" s="18">
        <f t="shared" si="109"/>
        <v>2.1849841840402586</v>
      </c>
      <c r="V346" s="18">
        <f t="shared" si="110"/>
        <v>2.1849841840402586</v>
      </c>
      <c r="X346" s="39">
        <f t="shared" si="100"/>
        <v>100</v>
      </c>
      <c r="Z346" s="20">
        <v>0</v>
      </c>
      <c r="AA346" s="53">
        <f t="shared" si="101"/>
        <v>0</v>
      </c>
      <c r="AB346" s="20">
        <v>0</v>
      </c>
      <c r="AC346" s="53">
        <f t="shared" si="102"/>
        <v>0</v>
      </c>
      <c r="AD346" s="20">
        <v>0</v>
      </c>
      <c r="AE346" s="53">
        <f t="shared" si="103"/>
        <v>0</v>
      </c>
      <c r="AF346" s="20">
        <v>0</v>
      </c>
      <c r="AG346" s="48">
        <f t="shared" si="104"/>
        <v>0</v>
      </c>
    </row>
    <row r="347" spans="1:33" ht="14.5" x14ac:dyDescent="0.35">
      <c r="A347" s="19" t="s">
        <v>757</v>
      </c>
      <c r="B347" s="19" t="s">
        <v>758</v>
      </c>
      <c r="C347" s="52" t="s">
        <v>98</v>
      </c>
      <c r="D347" s="20">
        <v>0.80317899999999998</v>
      </c>
      <c r="E347" s="20">
        <v>0</v>
      </c>
      <c r="F347" s="20">
        <v>0</v>
      </c>
      <c r="G347" s="20">
        <v>0</v>
      </c>
      <c r="H347" s="20">
        <f t="shared" si="94"/>
        <v>0.80317899999999998</v>
      </c>
      <c r="I347" s="21">
        <f t="shared" si="95"/>
        <v>0</v>
      </c>
      <c r="J347" s="21">
        <f t="shared" si="96"/>
        <v>0</v>
      </c>
      <c r="K347" s="21">
        <f t="shared" si="97"/>
        <v>0</v>
      </c>
      <c r="L347" s="21">
        <f t="shared" si="98"/>
        <v>100</v>
      </c>
      <c r="M347" s="20">
        <v>0</v>
      </c>
      <c r="N347" s="20">
        <v>0</v>
      </c>
      <c r="O347">
        <f t="shared" si="105"/>
        <v>0</v>
      </c>
      <c r="P347" s="20">
        <v>0</v>
      </c>
      <c r="Q347">
        <f t="shared" si="106"/>
        <v>0</v>
      </c>
      <c r="R347" s="18">
        <f t="shared" si="99"/>
        <v>0</v>
      </c>
      <c r="S347" s="18">
        <f t="shared" si="107"/>
        <v>0</v>
      </c>
      <c r="T347" s="18">
        <f t="shared" si="108"/>
        <v>0</v>
      </c>
      <c r="U347" s="18">
        <f t="shared" si="109"/>
        <v>0</v>
      </c>
      <c r="V347" s="18">
        <f t="shared" si="110"/>
        <v>0</v>
      </c>
      <c r="X347" s="39">
        <f t="shared" si="100"/>
        <v>100</v>
      </c>
      <c r="Z347" s="20">
        <v>0</v>
      </c>
      <c r="AA347" s="53">
        <f t="shared" si="101"/>
        <v>0</v>
      </c>
      <c r="AB347" s="20">
        <v>0</v>
      </c>
      <c r="AC347" s="53">
        <f t="shared" si="102"/>
        <v>0</v>
      </c>
      <c r="AD347" s="20">
        <v>0</v>
      </c>
      <c r="AE347" s="53">
        <f t="shared" si="103"/>
        <v>0</v>
      </c>
      <c r="AF347" s="20">
        <v>0</v>
      </c>
      <c r="AG347" s="48">
        <f t="shared" si="104"/>
        <v>0</v>
      </c>
    </row>
    <row r="348" spans="1:33" ht="14.5" x14ac:dyDescent="0.35">
      <c r="A348" s="19" t="s">
        <v>759</v>
      </c>
      <c r="B348" s="19" t="s">
        <v>760</v>
      </c>
      <c r="C348" s="52" t="s">
        <v>98</v>
      </c>
      <c r="D348" s="20">
        <v>0.10158499999999999</v>
      </c>
      <c r="E348" s="20">
        <v>0</v>
      </c>
      <c r="F348" s="20">
        <v>0</v>
      </c>
      <c r="G348" s="20">
        <v>0</v>
      </c>
      <c r="H348" s="20">
        <f t="shared" si="94"/>
        <v>0.10158499999999999</v>
      </c>
      <c r="I348" s="21">
        <f t="shared" si="95"/>
        <v>0</v>
      </c>
      <c r="J348" s="21">
        <f t="shared" si="96"/>
        <v>0</v>
      </c>
      <c r="K348" s="21">
        <f t="shared" si="97"/>
        <v>0</v>
      </c>
      <c r="L348" s="21">
        <f t="shared" si="98"/>
        <v>100</v>
      </c>
      <c r="M348" s="20">
        <v>0</v>
      </c>
      <c r="N348" s="20">
        <v>0</v>
      </c>
      <c r="O348">
        <f t="shared" si="105"/>
        <v>0</v>
      </c>
      <c r="P348" s="20">
        <v>0</v>
      </c>
      <c r="Q348">
        <f t="shared" si="106"/>
        <v>0</v>
      </c>
      <c r="R348" s="18">
        <f t="shared" si="99"/>
        <v>0</v>
      </c>
      <c r="S348" s="18">
        <f t="shared" si="107"/>
        <v>0</v>
      </c>
      <c r="T348" s="18">
        <f t="shared" si="108"/>
        <v>0</v>
      </c>
      <c r="U348" s="18">
        <f t="shared" si="109"/>
        <v>0</v>
      </c>
      <c r="V348" s="18">
        <f t="shared" si="110"/>
        <v>0</v>
      </c>
      <c r="X348" s="39">
        <f t="shared" si="100"/>
        <v>100</v>
      </c>
      <c r="Z348" s="20">
        <v>0</v>
      </c>
      <c r="AA348" s="53">
        <f t="shared" si="101"/>
        <v>0</v>
      </c>
      <c r="AB348" s="20">
        <v>0</v>
      </c>
      <c r="AC348" s="53">
        <f t="shared" si="102"/>
        <v>0</v>
      </c>
      <c r="AD348" s="20">
        <v>0</v>
      </c>
      <c r="AE348" s="53">
        <f t="shared" si="103"/>
        <v>0</v>
      </c>
      <c r="AF348" s="20">
        <v>0</v>
      </c>
      <c r="AG348" s="48">
        <f t="shared" si="104"/>
        <v>0</v>
      </c>
    </row>
    <row r="349" spans="1:33" ht="14.5" x14ac:dyDescent="0.35">
      <c r="A349" s="19" t="s">
        <v>761</v>
      </c>
      <c r="B349" s="19" t="s">
        <v>762</v>
      </c>
      <c r="C349" s="52" t="s">
        <v>98</v>
      </c>
      <c r="D349" s="20">
        <v>1.2258199999999999</v>
      </c>
      <c r="E349" s="20">
        <v>0</v>
      </c>
      <c r="F349" s="20">
        <v>0</v>
      </c>
      <c r="G349" s="20">
        <v>0</v>
      </c>
      <c r="H349" s="20">
        <f t="shared" si="94"/>
        <v>1.2258199999999999</v>
      </c>
      <c r="I349" s="21">
        <f t="shared" si="95"/>
        <v>0</v>
      </c>
      <c r="J349" s="21">
        <f t="shared" si="96"/>
        <v>0</v>
      </c>
      <c r="K349" s="21">
        <f t="shared" si="97"/>
        <v>0</v>
      </c>
      <c r="L349" s="21">
        <f t="shared" si="98"/>
        <v>100</v>
      </c>
      <c r="M349" s="20">
        <v>2.5600000000000001E-2</v>
      </c>
      <c r="N349" s="20">
        <v>0</v>
      </c>
      <c r="O349">
        <f t="shared" si="105"/>
        <v>2.5600000000000001E-2</v>
      </c>
      <c r="P349" s="20">
        <v>4.5417504689299996E-3</v>
      </c>
      <c r="Q349">
        <f t="shared" si="106"/>
        <v>3.0141750468930001E-2</v>
      </c>
      <c r="R349" s="18">
        <f t="shared" si="99"/>
        <v>2.0883979703382227</v>
      </c>
      <c r="S349" s="18">
        <f t="shared" si="107"/>
        <v>0</v>
      </c>
      <c r="T349" s="18">
        <f t="shared" si="108"/>
        <v>2.0883979703382227</v>
      </c>
      <c r="U349" s="18">
        <f t="shared" si="109"/>
        <v>0.37050712738656577</v>
      </c>
      <c r="V349" s="18">
        <f t="shared" si="110"/>
        <v>2.4589050977247884</v>
      </c>
      <c r="X349" s="39">
        <f t="shared" si="100"/>
        <v>100</v>
      </c>
      <c r="Z349" s="20">
        <v>0</v>
      </c>
      <c r="AA349" s="53">
        <f t="shared" si="101"/>
        <v>0</v>
      </c>
      <c r="AB349" s="20">
        <v>0</v>
      </c>
      <c r="AC349" s="53">
        <f t="shared" si="102"/>
        <v>0</v>
      </c>
      <c r="AD349" s="20">
        <v>0</v>
      </c>
      <c r="AE349" s="53">
        <f t="shared" si="103"/>
        <v>0</v>
      </c>
      <c r="AF349" s="20">
        <v>0</v>
      </c>
      <c r="AG349" s="48">
        <f t="shared" si="104"/>
        <v>0</v>
      </c>
    </row>
    <row r="350" spans="1:33" ht="14.5" x14ac:dyDescent="0.35">
      <c r="A350" s="19" t="s">
        <v>763</v>
      </c>
      <c r="B350" s="19" t="s">
        <v>764</v>
      </c>
      <c r="C350" s="52" t="s">
        <v>98</v>
      </c>
      <c r="D350" s="20">
        <v>0.37022300000000002</v>
      </c>
      <c r="E350" s="20">
        <v>0</v>
      </c>
      <c r="F350" s="20">
        <v>0</v>
      </c>
      <c r="G350" s="20">
        <v>0</v>
      </c>
      <c r="H350" s="20">
        <f t="shared" si="94"/>
        <v>0.37022300000000002</v>
      </c>
      <c r="I350" s="21">
        <f t="shared" si="95"/>
        <v>0</v>
      </c>
      <c r="J350" s="21">
        <f t="shared" si="96"/>
        <v>0</v>
      </c>
      <c r="K350" s="21">
        <f t="shared" si="97"/>
        <v>0</v>
      </c>
      <c r="L350" s="21">
        <f t="shared" si="98"/>
        <v>100</v>
      </c>
      <c r="M350" s="20">
        <v>0</v>
      </c>
      <c r="N350" s="20">
        <v>0</v>
      </c>
      <c r="O350">
        <f t="shared" si="105"/>
        <v>0</v>
      </c>
      <c r="P350" s="20">
        <v>0</v>
      </c>
      <c r="Q350">
        <f t="shared" si="106"/>
        <v>0</v>
      </c>
      <c r="R350" s="18">
        <f t="shared" si="99"/>
        <v>0</v>
      </c>
      <c r="S350" s="18">
        <f t="shared" si="107"/>
        <v>0</v>
      </c>
      <c r="T350" s="18">
        <f t="shared" si="108"/>
        <v>0</v>
      </c>
      <c r="U350" s="18">
        <f t="shared" si="109"/>
        <v>0</v>
      </c>
      <c r="V350" s="18">
        <f t="shared" si="110"/>
        <v>0</v>
      </c>
      <c r="X350" s="39">
        <f t="shared" si="100"/>
        <v>100</v>
      </c>
      <c r="Z350" s="20">
        <v>0</v>
      </c>
      <c r="AA350" s="53">
        <f t="shared" si="101"/>
        <v>0</v>
      </c>
      <c r="AB350" s="20">
        <v>0</v>
      </c>
      <c r="AC350" s="53">
        <f t="shared" si="102"/>
        <v>0</v>
      </c>
      <c r="AD350" s="20">
        <v>0</v>
      </c>
      <c r="AE350" s="53">
        <f t="shared" si="103"/>
        <v>0</v>
      </c>
      <c r="AF350" s="20">
        <v>0</v>
      </c>
      <c r="AG350" s="48">
        <f t="shared" si="104"/>
        <v>0</v>
      </c>
    </row>
    <row r="351" spans="1:33" ht="14.5" x14ac:dyDescent="0.35">
      <c r="A351" s="19" t="s">
        <v>765</v>
      </c>
      <c r="B351" s="19" t="s">
        <v>766</v>
      </c>
      <c r="C351" s="52" t="s">
        <v>98</v>
      </c>
      <c r="D351" s="20">
        <v>0.670682</v>
      </c>
      <c r="E351" s="20">
        <v>0</v>
      </c>
      <c r="F351" s="20">
        <v>0</v>
      </c>
      <c r="G351" s="20">
        <v>0</v>
      </c>
      <c r="H351" s="20">
        <f t="shared" si="94"/>
        <v>0.670682</v>
      </c>
      <c r="I351" s="21">
        <f t="shared" si="95"/>
        <v>0</v>
      </c>
      <c r="J351" s="21">
        <f t="shared" si="96"/>
        <v>0</v>
      </c>
      <c r="K351" s="21">
        <f t="shared" si="97"/>
        <v>0</v>
      </c>
      <c r="L351" s="21">
        <f t="shared" si="98"/>
        <v>100</v>
      </c>
      <c r="M351" s="20">
        <v>0</v>
      </c>
      <c r="N351" s="20">
        <v>0</v>
      </c>
      <c r="O351">
        <f t="shared" si="105"/>
        <v>0</v>
      </c>
      <c r="P351" s="20">
        <v>0</v>
      </c>
      <c r="Q351">
        <f t="shared" si="106"/>
        <v>0</v>
      </c>
      <c r="R351" s="18">
        <f t="shared" si="99"/>
        <v>0</v>
      </c>
      <c r="S351" s="18">
        <f t="shared" si="107"/>
        <v>0</v>
      </c>
      <c r="T351" s="18">
        <f t="shared" si="108"/>
        <v>0</v>
      </c>
      <c r="U351" s="18">
        <f t="shared" si="109"/>
        <v>0</v>
      </c>
      <c r="V351" s="18">
        <f t="shared" si="110"/>
        <v>0</v>
      </c>
      <c r="X351" s="39">
        <f t="shared" si="100"/>
        <v>100</v>
      </c>
      <c r="Z351" s="20">
        <v>0</v>
      </c>
      <c r="AA351" s="53">
        <f t="shared" si="101"/>
        <v>0</v>
      </c>
      <c r="AB351" s="20">
        <v>0</v>
      </c>
      <c r="AC351" s="53">
        <f t="shared" si="102"/>
        <v>0</v>
      </c>
      <c r="AD351" s="20">
        <v>0</v>
      </c>
      <c r="AE351" s="53">
        <f t="shared" si="103"/>
        <v>0</v>
      </c>
      <c r="AF351" s="20">
        <v>0</v>
      </c>
      <c r="AG351" s="48">
        <f t="shared" si="104"/>
        <v>0</v>
      </c>
    </row>
    <row r="352" spans="1:33" ht="14.5" x14ac:dyDescent="0.35">
      <c r="A352" s="19" t="s">
        <v>767</v>
      </c>
      <c r="B352" s="19" t="s">
        <v>768</v>
      </c>
      <c r="C352" s="52" t="s">
        <v>98</v>
      </c>
      <c r="D352" s="20">
        <v>0.52098100000000003</v>
      </c>
      <c r="E352" s="20">
        <v>0</v>
      </c>
      <c r="F352" s="20">
        <v>0</v>
      </c>
      <c r="G352" s="20">
        <v>0</v>
      </c>
      <c r="H352" s="20">
        <f t="shared" si="94"/>
        <v>0.52098100000000003</v>
      </c>
      <c r="I352" s="21">
        <f t="shared" si="95"/>
        <v>0</v>
      </c>
      <c r="J352" s="21">
        <f t="shared" si="96"/>
        <v>0</v>
      </c>
      <c r="K352" s="21">
        <f t="shared" si="97"/>
        <v>0</v>
      </c>
      <c r="L352" s="21">
        <f t="shared" si="98"/>
        <v>100</v>
      </c>
      <c r="M352" s="20">
        <v>0</v>
      </c>
      <c r="N352" s="20">
        <v>0</v>
      </c>
      <c r="O352">
        <f t="shared" si="105"/>
        <v>0</v>
      </c>
      <c r="P352" s="20">
        <v>0</v>
      </c>
      <c r="Q352">
        <f t="shared" si="106"/>
        <v>0</v>
      </c>
      <c r="R352" s="18">
        <f t="shared" si="99"/>
        <v>0</v>
      </c>
      <c r="S352" s="18">
        <f t="shared" si="107"/>
        <v>0</v>
      </c>
      <c r="T352" s="18">
        <f t="shared" si="108"/>
        <v>0</v>
      </c>
      <c r="U352" s="18">
        <f t="shared" si="109"/>
        <v>0</v>
      </c>
      <c r="V352" s="18">
        <f t="shared" si="110"/>
        <v>0</v>
      </c>
      <c r="X352" s="39">
        <f t="shared" si="100"/>
        <v>100</v>
      </c>
      <c r="Z352" s="20">
        <v>0</v>
      </c>
      <c r="AA352" s="53">
        <f t="shared" si="101"/>
        <v>0</v>
      </c>
      <c r="AB352" s="20">
        <v>0</v>
      </c>
      <c r="AC352" s="53">
        <f t="shared" si="102"/>
        <v>0</v>
      </c>
      <c r="AD352" s="20">
        <v>0</v>
      </c>
      <c r="AE352" s="53">
        <f t="shared" si="103"/>
        <v>0</v>
      </c>
      <c r="AF352" s="20">
        <v>0</v>
      </c>
      <c r="AG352" s="48">
        <f t="shared" si="104"/>
        <v>0</v>
      </c>
    </row>
    <row r="353" spans="1:33" ht="14.5" x14ac:dyDescent="0.35">
      <c r="A353" s="19" t="s">
        <v>769</v>
      </c>
      <c r="B353" s="19" t="s">
        <v>770</v>
      </c>
      <c r="C353" s="52" t="s">
        <v>98</v>
      </c>
      <c r="D353" s="20">
        <v>0.119133</v>
      </c>
      <c r="E353" s="20">
        <v>0</v>
      </c>
      <c r="F353" s="20">
        <v>0</v>
      </c>
      <c r="G353" s="20">
        <v>0</v>
      </c>
      <c r="H353" s="20">
        <f t="shared" si="94"/>
        <v>0.119133</v>
      </c>
      <c r="I353" s="21">
        <f t="shared" si="95"/>
        <v>0</v>
      </c>
      <c r="J353" s="21">
        <f t="shared" si="96"/>
        <v>0</v>
      </c>
      <c r="K353" s="21">
        <f t="shared" si="97"/>
        <v>0</v>
      </c>
      <c r="L353" s="21">
        <f t="shared" si="98"/>
        <v>100</v>
      </c>
      <c r="M353" s="20">
        <v>0</v>
      </c>
      <c r="N353" s="20">
        <v>0</v>
      </c>
      <c r="O353">
        <f t="shared" si="105"/>
        <v>0</v>
      </c>
      <c r="P353" s="20">
        <v>1.1335045468E-3</v>
      </c>
      <c r="Q353">
        <f t="shared" si="106"/>
        <v>1.1335045468E-3</v>
      </c>
      <c r="R353" s="18">
        <f t="shared" si="99"/>
        <v>0</v>
      </c>
      <c r="S353" s="18">
        <f t="shared" si="107"/>
        <v>0</v>
      </c>
      <c r="T353" s="18">
        <f t="shared" si="108"/>
        <v>0</v>
      </c>
      <c r="U353" s="18">
        <f t="shared" si="109"/>
        <v>0.9514614311735623</v>
      </c>
      <c r="V353" s="18">
        <f t="shared" si="110"/>
        <v>0.9514614311735623</v>
      </c>
      <c r="X353" s="39">
        <f t="shared" si="100"/>
        <v>100</v>
      </c>
      <c r="Z353" s="20">
        <v>0</v>
      </c>
      <c r="AA353" s="53">
        <f t="shared" si="101"/>
        <v>0</v>
      </c>
      <c r="AB353" s="20">
        <v>0</v>
      </c>
      <c r="AC353" s="53">
        <f t="shared" si="102"/>
        <v>0</v>
      </c>
      <c r="AD353" s="20">
        <v>0</v>
      </c>
      <c r="AE353" s="53">
        <f t="shared" si="103"/>
        <v>0</v>
      </c>
      <c r="AF353" s="20">
        <v>0</v>
      </c>
      <c r="AG353" s="48">
        <f t="shared" si="104"/>
        <v>0</v>
      </c>
    </row>
    <row r="354" spans="1:33" ht="14.5" x14ac:dyDescent="0.35">
      <c r="A354" s="19" t="s">
        <v>771</v>
      </c>
      <c r="B354" s="19" t="s">
        <v>772</v>
      </c>
      <c r="C354" s="52" t="s">
        <v>98</v>
      </c>
      <c r="D354" s="20">
        <v>0.25243199999999999</v>
      </c>
      <c r="E354" s="20">
        <v>0</v>
      </c>
      <c r="F354" s="20">
        <v>0</v>
      </c>
      <c r="G354" s="20">
        <v>0</v>
      </c>
      <c r="H354" s="20">
        <f t="shared" si="94"/>
        <v>0.25243199999999999</v>
      </c>
      <c r="I354" s="21">
        <f t="shared" si="95"/>
        <v>0</v>
      </c>
      <c r="J354" s="21">
        <f t="shared" si="96"/>
        <v>0</v>
      </c>
      <c r="K354" s="21">
        <f t="shared" si="97"/>
        <v>0</v>
      </c>
      <c r="L354" s="21">
        <f t="shared" si="98"/>
        <v>100</v>
      </c>
      <c r="M354" s="20">
        <v>0</v>
      </c>
      <c r="N354" s="20">
        <v>0</v>
      </c>
      <c r="O354">
        <f t="shared" si="105"/>
        <v>0</v>
      </c>
      <c r="P354" s="20">
        <v>0</v>
      </c>
      <c r="Q354">
        <f t="shared" si="106"/>
        <v>0</v>
      </c>
      <c r="R354" s="18">
        <f t="shared" si="99"/>
        <v>0</v>
      </c>
      <c r="S354" s="18">
        <f t="shared" si="107"/>
        <v>0</v>
      </c>
      <c r="T354" s="18">
        <f t="shared" si="108"/>
        <v>0</v>
      </c>
      <c r="U354" s="18">
        <f t="shared" si="109"/>
        <v>0</v>
      </c>
      <c r="V354" s="18">
        <f t="shared" si="110"/>
        <v>0</v>
      </c>
      <c r="X354" s="39">
        <f t="shared" si="100"/>
        <v>100</v>
      </c>
      <c r="Z354" s="20">
        <v>0</v>
      </c>
      <c r="AA354" s="53">
        <f t="shared" si="101"/>
        <v>0</v>
      </c>
      <c r="AB354" s="20">
        <v>0</v>
      </c>
      <c r="AC354" s="53">
        <f t="shared" si="102"/>
        <v>0</v>
      </c>
      <c r="AD354" s="20">
        <v>0</v>
      </c>
      <c r="AE354" s="53">
        <f t="shared" si="103"/>
        <v>0</v>
      </c>
      <c r="AF354" s="20">
        <v>0</v>
      </c>
      <c r="AG354" s="48">
        <f t="shared" si="104"/>
        <v>0</v>
      </c>
    </row>
    <row r="355" spans="1:33" ht="14.5" x14ac:dyDescent="0.35">
      <c r="A355" s="19" t="s">
        <v>773</v>
      </c>
      <c r="B355" s="19" t="s">
        <v>774</v>
      </c>
      <c r="C355" s="52" t="s">
        <v>98</v>
      </c>
      <c r="D355" s="20">
        <v>0.249171</v>
      </c>
      <c r="E355" s="20">
        <v>0</v>
      </c>
      <c r="F355" s="20">
        <v>0</v>
      </c>
      <c r="G355" s="20">
        <v>0</v>
      </c>
      <c r="H355" s="20">
        <f t="shared" si="94"/>
        <v>0.249171</v>
      </c>
      <c r="I355" s="21">
        <f t="shared" si="95"/>
        <v>0</v>
      </c>
      <c r="J355" s="21">
        <f t="shared" si="96"/>
        <v>0</v>
      </c>
      <c r="K355" s="21">
        <f t="shared" si="97"/>
        <v>0</v>
      </c>
      <c r="L355" s="21">
        <f t="shared" si="98"/>
        <v>100</v>
      </c>
      <c r="M355" s="20">
        <v>0</v>
      </c>
      <c r="N355" s="20">
        <v>0</v>
      </c>
      <c r="O355">
        <f t="shared" si="105"/>
        <v>0</v>
      </c>
      <c r="P355" s="20">
        <v>0</v>
      </c>
      <c r="Q355">
        <f t="shared" si="106"/>
        <v>0</v>
      </c>
      <c r="R355" s="18">
        <f t="shared" si="99"/>
        <v>0</v>
      </c>
      <c r="S355" s="18">
        <f t="shared" si="107"/>
        <v>0</v>
      </c>
      <c r="T355" s="18">
        <f t="shared" si="108"/>
        <v>0</v>
      </c>
      <c r="U355" s="18">
        <f t="shared" si="109"/>
        <v>0</v>
      </c>
      <c r="V355" s="18">
        <f t="shared" si="110"/>
        <v>0</v>
      </c>
      <c r="X355" s="39">
        <f t="shared" si="100"/>
        <v>100</v>
      </c>
      <c r="Z355" s="20">
        <v>0</v>
      </c>
      <c r="AA355" s="53">
        <f t="shared" si="101"/>
        <v>0</v>
      </c>
      <c r="AB355" s="20">
        <v>0</v>
      </c>
      <c r="AC355" s="53">
        <f t="shared" si="102"/>
        <v>0</v>
      </c>
      <c r="AD355" s="20">
        <v>0</v>
      </c>
      <c r="AE355" s="53">
        <f t="shared" si="103"/>
        <v>0</v>
      </c>
      <c r="AF355" s="20">
        <v>0</v>
      </c>
      <c r="AG355" s="48">
        <f t="shared" si="104"/>
        <v>0</v>
      </c>
    </row>
    <row r="356" spans="1:33" ht="14.5" x14ac:dyDescent="0.35">
      <c r="A356" s="19" t="s">
        <v>775</v>
      </c>
      <c r="B356" s="19" t="s">
        <v>776</v>
      </c>
      <c r="C356" s="52" t="s">
        <v>98</v>
      </c>
      <c r="D356" s="20">
        <v>0.15942600000000001</v>
      </c>
      <c r="E356" s="20">
        <v>0</v>
      </c>
      <c r="F356" s="20">
        <v>0</v>
      </c>
      <c r="G356" s="20">
        <v>0</v>
      </c>
      <c r="H356" s="20">
        <f t="shared" si="94"/>
        <v>0.15942600000000001</v>
      </c>
      <c r="I356" s="21">
        <f t="shared" si="95"/>
        <v>0</v>
      </c>
      <c r="J356" s="21">
        <f t="shared" si="96"/>
        <v>0</v>
      </c>
      <c r="K356" s="21">
        <f t="shared" si="97"/>
        <v>0</v>
      </c>
      <c r="L356" s="21">
        <f t="shared" si="98"/>
        <v>100</v>
      </c>
      <c r="M356" s="20">
        <v>4.7343718191300002E-3</v>
      </c>
      <c r="N356" s="20">
        <v>0</v>
      </c>
      <c r="O356">
        <f t="shared" si="105"/>
        <v>4.7343718191300002E-3</v>
      </c>
      <c r="P356" s="20">
        <v>3.3008210564699998E-2</v>
      </c>
      <c r="Q356">
        <f t="shared" si="106"/>
        <v>3.7742582383829999E-2</v>
      </c>
      <c r="R356" s="18">
        <f t="shared" si="99"/>
        <v>2.9696359559482142</v>
      </c>
      <c r="S356" s="18">
        <f t="shared" si="107"/>
        <v>0</v>
      </c>
      <c r="T356" s="18">
        <f t="shared" si="108"/>
        <v>2.9696359559482142</v>
      </c>
      <c r="U356" s="18">
        <f t="shared" si="109"/>
        <v>20.704408669037669</v>
      </c>
      <c r="V356" s="18">
        <f t="shared" si="110"/>
        <v>23.674044624985886</v>
      </c>
      <c r="X356" s="39">
        <f t="shared" si="100"/>
        <v>100</v>
      </c>
      <c r="Z356" s="20">
        <v>0</v>
      </c>
      <c r="AA356" s="53">
        <f t="shared" si="101"/>
        <v>0</v>
      </c>
      <c r="AB356" s="20">
        <v>0</v>
      </c>
      <c r="AC356" s="53">
        <f t="shared" si="102"/>
        <v>0</v>
      </c>
      <c r="AD356" s="20">
        <v>0</v>
      </c>
      <c r="AE356" s="53">
        <f t="shared" si="103"/>
        <v>0</v>
      </c>
      <c r="AF356" s="20">
        <v>0</v>
      </c>
      <c r="AG356" s="48">
        <f t="shared" si="104"/>
        <v>0</v>
      </c>
    </row>
    <row r="357" spans="1:33" ht="14.5" x14ac:dyDescent="0.35">
      <c r="A357" s="19" t="s">
        <v>777</v>
      </c>
      <c r="B357" s="19" t="s">
        <v>778</v>
      </c>
      <c r="C357" s="52" t="s">
        <v>98</v>
      </c>
      <c r="D357" s="20">
        <v>1.33114</v>
      </c>
      <c r="E357" s="20">
        <v>0</v>
      </c>
      <c r="F357" s="20">
        <v>0</v>
      </c>
      <c r="G357" s="20">
        <v>0</v>
      </c>
      <c r="H357" s="20">
        <f t="shared" si="94"/>
        <v>1.33114</v>
      </c>
      <c r="I357" s="21">
        <f t="shared" si="95"/>
        <v>0</v>
      </c>
      <c r="J357" s="21">
        <f t="shared" si="96"/>
        <v>0</v>
      </c>
      <c r="K357" s="21">
        <f t="shared" si="97"/>
        <v>0</v>
      </c>
      <c r="L357" s="21">
        <f t="shared" si="98"/>
        <v>100</v>
      </c>
      <c r="M357" s="20">
        <v>0</v>
      </c>
      <c r="N357" s="20">
        <v>0</v>
      </c>
      <c r="O357">
        <f t="shared" si="105"/>
        <v>0</v>
      </c>
      <c r="P357" s="20">
        <v>2.7579341997299999E-4</v>
      </c>
      <c r="Q357">
        <f t="shared" si="106"/>
        <v>2.7579341997299999E-4</v>
      </c>
      <c r="R357" s="18">
        <f t="shared" si="99"/>
        <v>0</v>
      </c>
      <c r="S357" s="18">
        <f t="shared" si="107"/>
        <v>0</v>
      </c>
      <c r="T357" s="18">
        <f t="shared" si="108"/>
        <v>0</v>
      </c>
      <c r="U357" s="18">
        <f t="shared" si="109"/>
        <v>2.071858857618282E-2</v>
      </c>
      <c r="V357" s="18">
        <f t="shared" si="110"/>
        <v>2.071858857618282E-2</v>
      </c>
      <c r="X357" s="39">
        <f t="shared" si="100"/>
        <v>100</v>
      </c>
      <c r="Z357" s="20">
        <v>0</v>
      </c>
      <c r="AA357" s="53">
        <f t="shared" si="101"/>
        <v>0</v>
      </c>
      <c r="AB357" s="20">
        <v>0</v>
      </c>
      <c r="AC357" s="53">
        <f t="shared" si="102"/>
        <v>0</v>
      </c>
      <c r="AD357" s="20">
        <v>0</v>
      </c>
      <c r="AE357" s="53">
        <f t="shared" si="103"/>
        <v>0</v>
      </c>
      <c r="AF357" s="20">
        <v>0</v>
      </c>
      <c r="AG357" s="48">
        <f t="shared" si="104"/>
        <v>0</v>
      </c>
    </row>
    <row r="358" spans="1:33" ht="14.5" x14ac:dyDescent="0.35">
      <c r="A358" s="19" t="s">
        <v>779</v>
      </c>
      <c r="B358" s="19" t="s">
        <v>780</v>
      </c>
      <c r="C358" s="52" t="s">
        <v>98</v>
      </c>
      <c r="D358" s="20">
        <v>0.616286</v>
      </c>
      <c r="E358" s="20">
        <v>0</v>
      </c>
      <c r="F358" s="20">
        <v>0</v>
      </c>
      <c r="G358" s="20">
        <v>0</v>
      </c>
      <c r="H358" s="20">
        <f t="shared" si="94"/>
        <v>0.616286</v>
      </c>
      <c r="I358" s="21">
        <f t="shared" si="95"/>
        <v>0</v>
      </c>
      <c r="J358" s="21">
        <f t="shared" si="96"/>
        <v>0</v>
      </c>
      <c r="K358" s="21">
        <f t="shared" si="97"/>
        <v>0</v>
      </c>
      <c r="L358" s="21">
        <f t="shared" si="98"/>
        <v>100</v>
      </c>
      <c r="M358" s="20">
        <v>0</v>
      </c>
      <c r="N358" s="20">
        <v>2.2330604921500002E-2</v>
      </c>
      <c r="O358">
        <f t="shared" si="105"/>
        <v>2.2330604921500002E-2</v>
      </c>
      <c r="P358" s="20">
        <v>0.252818904239</v>
      </c>
      <c r="Q358">
        <f t="shared" si="106"/>
        <v>0.27514950916050002</v>
      </c>
      <c r="R358" s="18">
        <f t="shared" si="99"/>
        <v>0</v>
      </c>
      <c r="S358" s="18">
        <f t="shared" si="107"/>
        <v>3.6234159013023173</v>
      </c>
      <c r="T358" s="18">
        <f t="shared" si="108"/>
        <v>3.6234159013023173</v>
      </c>
      <c r="U358" s="18">
        <f t="shared" si="109"/>
        <v>41.02298352372113</v>
      </c>
      <c r="V358" s="18">
        <f t="shared" si="110"/>
        <v>44.646399425023446</v>
      </c>
      <c r="X358" s="39">
        <f t="shared" si="100"/>
        <v>100</v>
      </c>
      <c r="Z358" s="20">
        <v>0</v>
      </c>
      <c r="AA358" s="53">
        <f t="shared" si="101"/>
        <v>0</v>
      </c>
      <c r="AB358" s="20">
        <v>0</v>
      </c>
      <c r="AC358" s="53">
        <f t="shared" si="102"/>
        <v>0</v>
      </c>
      <c r="AD358" s="20">
        <v>0</v>
      </c>
      <c r="AE358" s="53">
        <f t="shared" si="103"/>
        <v>0</v>
      </c>
      <c r="AF358" s="20">
        <v>0</v>
      </c>
      <c r="AG358" s="48">
        <f t="shared" si="104"/>
        <v>0</v>
      </c>
    </row>
    <row r="359" spans="1:33" ht="14.5" x14ac:dyDescent="0.35">
      <c r="A359" s="19" t="s">
        <v>781</v>
      </c>
      <c r="B359" s="19" t="s">
        <v>782</v>
      </c>
      <c r="C359" s="52" t="s">
        <v>98</v>
      </c>
      <c r="D359" s="20">
        <v>0.73413700000000004</v>
      </c>
      <c r="E359" s="20">
        <v>0</v>
      </c>
      <c r="F359" s="20">
        <v>0</v>
      </c>
      <c r="G359" s="20">
        <v>0</v>
      </c>
      <c r="H359" s="20">
        <f t="shared" si="94"/>
        <v>0.73413700000000004</v>
      </c>
      <c r="I359" s="21">
        <f t="shared" si="95"/>
        <v>0</v>
      </c>
      <c r="J359" s="21">
        <f t="shared" si="96"/>
        <v>0</v>
      </c>
      <c r="K359" s="21">
        <f t="shared" si="97"/>
        <v>0</v>
      </c>
      <c r="L359" s="21">
        <f t="shared" si="98"/>
        <v>100</v>
      </c>
      <c r="M359" s="20">
        <v>0</v>
      </c>
      <c r="N359" s="20">
        <v>3.9320449902899998E-2</v>
      </c>
      <c r="O359">
        <f t="shared" si="105"/>
        <v>3.9320449902899998E-2</v>
      </c>
      <c r="P359" s="20">
        <v>0.62627725805000001</v>
      </c>
      <c r="Q359">
        <f t="shared" si="106"/>
        <v>0.66559770795289996</v>
      </c>
      <c r="R359" s="18">
        <f t="shared" si="99"/>
        <v>0</v>
      </c>
      <c r="S359" s="18">
        <f t="shared" si="107"/>
        <v>5.3560098323473682</v>
      </c>
      <c r="T359" s="18">
        <f t="shared" si="108"/>
        <v>5.3560098323473682</v>
      </c>
      <c r="U359" s="18">
        <f t="shared" si="109"/>
        <v>85.30795451666377</v>
      </c>
      <c r="V359" s="18">
        <f t="shared" si="110"/>
        <v>90.663964349011138</v>
      </c>
      <c r="X359" s="39">
        <f t="shared" si="100"/>
        <v>100</v>
      </c>
      <c r="Z359" s="20">
        <v>0</v>
      </c>
      <c r="AA359" s="53">
        <f t="shared" si="101"/>
        <v>0</v>
      </c>
      <c r="AB359" s="20">
        <v>0</v>
      </c>
      <c r="AC359" s="53">
        <f t="shared" si="102"/>
        <v>0</v>
      </c>
      <c r="AD359" s="20">
        <v>0</v>
      </c>
      <c r="AE359" s="53">
        <f t="shared" si="103"/>
        <v>0</v>
      </c>
      <c r="AF359" s="20">
        <v>0</v>
      </c>
      <c r="AG359" s="48">
        <f t="shared" si="104"/>
        <v>0</v>
      </c>
    </row>
    <row r="360" spans="1:33" ht="14.5" x14ac:dyDescent="0.35">
      <c r="A360" s="19" t="s">
        <v>783</v>
      </c>
      <c r="B360" s="19" t="s">
        <v>784</v>
      </c>
      <c r="C360" s="52" t="s">
        <v>98</v>
      </c>
      <c r="D360" s="20">
        <v>0.573708</v>
      </c>
      <c r="E360" s="20">
        <v>0</v>
      </c>
      <c r="F360" s="20">
        <v>0</v>
      </c>
      <c r="G360" s="20">
        <v>0</v>
      </c>
      <c r="H360" s="20">
        <f t="shared" si="94"/>
        <v>0.573708</v>
      </c>
      <c r="I360" s="21">
        <f t="shared" si="95"/>
        <v>0</v>
      </c>
      <c r="J360" s="21">
        <f t="shared" si="96"/>
        <v>0</v>
      </c>
      <c r="K360" s="21">
        <f t="shared" si="97"/>
        <v>0</v>
      </c>
      <c r="L360" s="21">
        <f t="shared" si="98"/>
        <v>100</v>
      </c>
      <c r="M360" s="20">
        <v>0</v>
      </c>
      <c r="N360" s="20">
        <v>1.8971106051700001E-3</v>
      </c>
      <c r="O360">
        <f t="shared" si="105"/>
        <v>1.8971106051700001E-3</v>
      </c>
      <c r="P360" s="20">
        <v>0.195057430877</v>
      </c>
      <c r="Q360">
        <f t="shared" si="106"/>
        <v>0.19695454148217001</v>
      </c>
      <c r="R360" s="18">
        <f t="shared" si="99"/>
        <v>0</v>
      </c>
      <c r="S360" s="18">
        <f t="shared" si="107"/>
        <v>0.33067529216430663</v>
      </c>
      <c r="T360" s="18">
        <f t="shared" si="108"/>
        <v>0.33067529216430663</v>
      </c>
      <c r="U360" s="18">
        <f t="shared" si="109"/>
        <v>33.99942669040697</v>
      </c>
      <c r="V360" s="18">
        <f t="shared" si="110"/>
        <v>34.330101982571279</v>
      </c>
      <c r="X360" s="39">
        <f t="shared" si="100"/>
        <v>100</v>
      </c>
      <c r="Z360" s="20">
        <v>0</v>
      </c>
      <c r="AA360" s="53">
        <f t="shared" si="101"/>
        <v>0</v>
      </c>
      <c r="AB360" s="20">
        <v>0</v>
      </c>
      <c r="AC360" s="53">
        <f t="shared" si="102"/>
        <v>0</v>
      </c>
      <c r="AD360" s="20">
        <v>0</v>
      </c>
      <c r="AE360" s="53">
        <f t="shared" si="103"/>
        <v>0</v>
      </c>
      <c r="AF360" s="20">
        <v>0</v>
      </c>
      <c r="AG360" s="48">
        <f t="shared" si="104"/>
        <v>0</v>
      </c>
    </row>
    <row r="361" spans="1:33" ht="14.5" x14ac:dyDescent="0.35">
      <c r="A361" s="19" t="s">
        <v>785</v>
      </c>
      <c r="B361" s="19" t="s">
        <v>786</v>
      </c>
      <c r="C361" s="52" t="s">
        <v>98</v>
      </c>
      <c r="D361" s="20">
        <v>0.236599</v>
      </c>
      <c r="E361" s="20">
        <v>0</v>
      </c>
      <c r="F361" s="20">
        <v>0</v>
      </c>
      <c r="G361" s="20">
        <v>0</v>
      </c>
      <c r="H361" s="20">
        <f t="shared" si="94"/>
        <v>0.236599</v>
      </c>
      <c r="I361" s="21">
        <f t="shared" si="95"/>
        <v>0</v>
      </c>
      <c r="J361" s="21">
        <f t="shared" si="96"/>
        <v>0</v>
      </c>
      <c r="K361" s="21">
        <f t="shared" si="97"/>
        <v>0</v>
      </c>
      <c r="L361" s="21">
        <f t="shared" si="98"/>
        <v>100</v>
      </c>
      <c r="M361" s="20">
        <v>0</v>
      </c>
      <c r="N361" s="20">
        <v>0</v>
      </c>
      <c r="O361">
        <f t="shared" si="105"/>
        <v>0</v>
      </c>
      <c r="P361" s="20">
        <v>3.5340080000099999E-2</v>
      </c>
      <c r="Q361">
        <f t="shared" si="106"/>
        <v>3.5340080000099999E-2</v>
      </c>
      <c r="R361" s="18">
        <f t="shared" si="99"/>
        <v>0</v>
      </c>
      <c r="S361" s="18">
        <f t="shared" si="107"/>
        <v>0</v>
      </c>
      <c r="T361" s="18">
        <f t="shared" si="108"/>
        <v>0</v>
      </c>
      <c r="U361" s="18">
        <f t="shared" si="109"/>
        <v>14.936698802657661</v>
      </c>
      <c r="V361" s="18">
        <f t="shared" si="110"/>
        <v>14.936698802657661</v>
      </c>
      <c r="X361" s="39">
        <f t="shared" si="100"/>
        <v>100</v>
      </c>
      <c r="Z361" s="20">
        <v>0</v>
      </c>
      <c r="AA361" s="53">
        <f t="shared" si="101"/>
        <v>0</v>
      </c>
      <c r="AB361" s="20">
        <v>0</v>
      </c>
      <c r="AC361" s="53">
        <f t="shared" si="102"/>
        <v>0</v>
      </c>
      <c r="AD361" s="20">
        <v>0</v>
      </c>
      <c r="AE361" s="53">
        <f t="shared" si="103"/>
        <v>0</v>
      </c>
      <c r="AF361" s="20">
        <v>0</v>
      </c>
      <c r="AG361" s="48">
        <f t="shared" si="104"/>
        <v>0</v>
      </c>
    </row>
    <row r="362" spans="1:33" ht="14.5" x14ac:dyDescent="0.35">
      <c r="A362" s="19" t="s">
        <v>787</v>
      </c>
      <c r="B362" s="19" t="s">
        <v>788</v>
      </c>
      <c r="C362" s="52" t="s">
        <v>98</v>
      </c>
      <c r="D362" s="20">
        <v>1.70353</v>
      </c>
      <c r="E362" s="20">
        <v>0</v>
      </c>
      <c r="F362" s="20">
        <v>0</v>
      </c>
      <c r="G362" s="20">
        <v>0</v>
      </c>
      <c r="H362" s="20">
        <f t="shared" si="94"/>
        <v>1.70353</v>
      </c>
      <c r="I362" s="21">
        <f t="shared" si="95"/>
        <v>0</v>
      </c>
      <c r="J362" s="21">
        <f t="shared" si="96"/>
        <v>0</v>
      </c>
      <c r="K362" s="21">
        <f t="shared" si="97"/>
        <v>0</v>
      </c>
      <c r="L362" s="21">
        <f t="shared" si="98"/>
        <v>100</v>
      </c>
      <c r="M362" s="20">
        <v>0</v>
      </c>
      <c r="N362" s="20">
        <v>9.5441604430200003E-3</v>
      </c>
      <c r="O362">
        <f t="shared" si="105"/>
        <v>9.5441604430200003E-3</v>
      </c>
      <c r="P362" s="20">
        <v>6.3267952911299996E-2</v>
      </c>
      <c r="Q362">
        <f t="shared" si="106"/>
        <v>7.2812113354320002E-2</v>
      </c>
      <c r="R362" s="18">
        <f t="shared" si="99"/>
        <v>0</v>
      </c>
      <c r="S362" s="18">
        <f t="shared" si="107"/>
        <v>0.56025784359653186</v>
      </c>
      <c r="T362" s="18">
        <f t="shared" si="108"/>
        <v>0.56025784359653186</v>
      </c>
      <c r="U362" s="18">
        <f t="shared" si="109"/>
        <v>3.7139324174684329</v>
      </c>
      <c r="V362" s="18">
        <f t="shared" si="110"/>
        <v>4.2741902610649651</v>
      </c>
      <c r="X362" s="39">
        <f t="shared" si="100"/>
        <v>100</v>
      </c>
      <c r="Z362" s="20">
        <v>0</v>
      </c>
      <c r="AA362" s="53">
        <f t="shared" si="101"/>
        <v>0</v>
      </c>
      <c r="AB362" s="20">
        <v>0</v>
      </c>
      <c r="AC362" s="53">
        <f t="shared" si="102"/>
        <v>0</v>
      </c>
      <c r="AD362" s="20">
        <v>0</v>
      </c>
      <c r="AE362" s="53">
        <f t="shared" si="103"/>
        <v>0</v>
      </c>
      <c r="AF362" s="20">
        <v>0</v>
      </c>
      <c r="AG362" s="48">
        <f t="shared" si="104"/>
        <v>0</v>
      </c>
    </row>
    <row r="363" spans="1:33" ht="14.5" x14ac:dyDescent="0.35">
      <c r="A363" s="19" t="s">
        <v>789</v>
      </c>
      <c r="B363" s="19" t="s">
        <v>790</v>
      </c>
      <c r="C363" s="52" t="s">
        <v>98</v>
      </c>
      <c r="D363" s="20">
        <v>0.14380200000000001</v>
      </c>
      <c r="E363" s="20">
        <v>0</v>
      </c>
      <c r="F363" s="20">
        <v>0</v>
      </c>
      <c r="G363" s="20">
        <v>2.9572399999999999E-2</v>
      </c>
      <c r="H363" s="20">
        <f t="shared" si="94"/>
        <v>0.11422960000000001</v>
      </c>
      <c r="I363" s="21">
        <f t="shared" si="95"/>
        <v>0</v>
      </c>
      <c r="J363" s="21">
        <f t="shared" si="96"/>
        <v>0</v>
      </c>
      <c r="K363" s="21">
        <f t="shared" si="97"/>
        <v>20.564665303681448</v>
      </c>
      <c r="L363" s="21">
        <f t="shared" si="98"/>
        <v>79.435334696318549</v>
      </c>
      <c r="M363" s="20">
        <v>0</v>
      </c>
      <c r="N363" s="20">
        <v>0</v>
      </c>
      <c r="O363">
        <f t="shared" si="105"/>
        <v>0</v>
      </c>
      <c r="P363" s="20">
        <v>1.4108527837700001E-3</v>
      </c>
      <c r="Q363">
        <f t="shared" si="106"/>
        <v>1.4108527837700001E-3</v>
      </c>
      <c r="R363" s="18">
        <f t="shared" si="99"/>
        <v>0</v>
      </c>
      <c r="S363" s="18">
        <f t="shared" si="107"/>
        <v>0</v>
      </c>
      <c r="T363" s="18">
        <f t="shared" si="108"/>
        <v>0</v>
      </c>
      <c r="U363" s="18">
        <f t="shared" si="109"/>
        <v>0.98110790098190559</v>
      </c>
      <c r="V363" s="18">
        <f t="shared" si="110"/>
        <v>0.98110790098190559</v>
      </c>
      <c r="X363" s="39">
        <f t="shared" si="100"/>
        <v>100</v>
      </c>
      <c r="Z363" s="20">
        <v>0</v>
      </c>
      <c r="AA363" s="53">
        <f t="shared" si="101"/>
        <v>0</v>
      </c>
      <c r="AB363" s="20">
        <v>0</v>
      </c>
      <c r="AC363" s="53">
        <f t="shared" si="102"/>
        <v>0</v>
      </c>
      <c r="AD363" s="20">
        <v>0</v>
      </c>
      <c r="AE363" s="53">
        <f t="shared" si="103"/>
        <v>0</v>
      </c>
      <c r="AF363" s="20">
        <v>0</v>
      </c>
      <c r="AG363" s="48">
        <f t="shared" si="104"/>
        <v>0</v>
      </c>
    </row>
    <row r="364" spans="1:33" ht="14.5" x14ac:dyDescent="0.35">
      <c r="A364" s="19" t="s">
        <v>791</v>
      </c>
      <c r="B364" s="19" t="s">
        <v>792</v>
      </c>
      <c r="C364" s="52" t="s">
        <v>98</v>
      </c>
      <c r="D364" s="20">
        <v>8.2213099999999997E-2</v>
      </c>
      <c r="E364" s="20">
        <v>0</v>
      </c>
      <c r="F364" s="20">
        <v>0</v>
      </c>
      <c r="G364" s="20">
        <v>0</v>
      </c>
      <c r="H364" s="20">
        <f t="shared" si="94"/>
        <v>8.2213099999999997E-2</v>
      </c>
      <c r="I364" s="21">
        <f t="shared" si="95"/>
        <v>0</v>
      </c>
      <c r="J364" s="21">
        <f t="shared" si="96"/>
        <v>0</v>
      </c>
      <c r="K364" s="21">
        <f t="shared" si="97"/>
        <v>0</v>
      </c>
      <c r="L364" s="21">
        <f t="shared" si="98"/>
        <v>100</v>
      </c>
      <c r="M364" s="20">
        <v>0</v>
      </c>
      <c r="N364" s="20">
        <v>0</v>
      </c>
      <c r="O364">
        <f t="shared" si="105"/>
        <v>0</v>
      </c>
      <c r="P364" s="20">
        <v>0</v>
      </c>
      <c r="Q364">
        <f t="shared" si="106"/>
        <v>0</v>
      </c>
      <c r="R364" s="18">
        <f t="shared" si="99"/>
        <v>0</v>
      </c>
      <c r="S364" s="18">
        <f t="shared" si="107"/>
        <v>0</v>
      </c>
      <c r="T364" s="18">
        <f t="shared" si="108"/>
        <v>0</v>
      </c>
      <c r="U364" s="18">
        <f t="shared" si="109"/>
        <v>0</v>
      </c>
      <c r="V364" s="18">
        <f t="shared" si="110"/>
        <v>0</v>
      </c>
      <c r="X364" s="39">
        <f t="shared" si="100"/>
        <v>100</v>
      </c>
      <c r="Z364" s="20">
        <v>0</v>
      </c>
      <c r="AA364" s="53">
        <f t="shared" si="101"/>
        <v>0</v>
      </c>
      <c r="AB364" s="20">
        <v>0</v>
      </c>
      <c r="AC364" s="53">
        <f t="shared" si="102"/>
        <v>0</v>
      </c>
      <c r="AD364" s="20">
        <v>0</v>
      </c>
      <c r="AE364" s="53">
        <f t="shared" si="103"/>
        <v>0</v>
      </c>
      <c r="AF364" s="20">
        <v>0</v>
      </c>
      <c r="AG364" s="48">
        <f t="shared" si="104"/>
        <v>0</v>
      </c>
    </row>
    <row r="365" spans="1:33" ht="14.5" x14ac:dyDescent="0.35">
      <c r="A365" s="19" t="s">
        <v>793</v>
      </c>
      <c r="B365" s="19" t="s">
        <v>794</v>
      </c>
      <c r="C365" s="52" t="s">
        <v>98</v>
      </c>
      <c r="D365" s="20">
        <v>2.1496499999999998</v>
      </c>
      <c r="E365" s="20">
        <v>0</v>
      </c>
      <c r="F365" s="20">
        <v>0</v>
      </c>
      <c r="G365" s="20">
        <v>0</v>
      </c>
      <c r="H365" s="20">
        <f t="shared" si="94"/>
        <v>2.1496499999999998</v>
      </c>
      <c r="I365" s="21">
        <f t="shared" si="95"/>
        <v>0</v>
      </c>
      <c r="J365" s="21">
        <f t="shared" si="96"/>
        <v>0</v>
      </c>
      <c r="K365" s="21">
        <f t="shared" si="97"/>
        <v>0</v>
      </c>
      <c r="L365" s="21">
        <f t="shared" si="98"/>
        <v>100</v>
      </c>
      <c r="M365" s="20">
        <v>0</v>
      </c>
      <c r="N365" s="20">
        <v>1.928816941E-2</v>
      </c>
      <c r="O365">
        <f t="shared" si="105"/>
        <v>1.928816941E-2</v>
      </c>
      <c r="P365" s="20">
        <v>3.15044E-3</v>
      </c>
      <c r="Q365">
        <f t="shared" si="106"/>
        <v>2.2438609410000001E-2</v>
      </c>
      <c r="R365" s="18">
        <f t="shared" si="99"/>
        <v>0</v>
      </c>
      <c r="S365" s="18">
        <f t="shared" si="107"/>
        <v>0.89727022585071992</v>
      </c>
      <c r="T365" s="18">
        <f t="shared" si="108"/>
        <v>0.89727022585071992</v>
      </c>
      <c r="U365" s="18">
        <f t="shared" si="109"/>
        <v>0.14655595096876237</v>
      </c>
      <c r="V365" s="18">
        <f t="shared" si="110"/>
        <v>1.0438261768194825</v>
      </c>
      <c r="X365" s="39">
        <f t="shared" si="100"/>
        <v>100</v>
      </c>
      <c r="Z365" s="20">
        <v>0</v>
      </c>
      <c r="AA365" s="53">
        <f t="shared" si="101"/>
        <v>0</v>
      </c>
      <c r="AB365" s="20">
        <v>0</v>
      </c>
      <c r="AC365" s="53">
        <f t="shared" si="102"/>
        <v>0</v>
      </c>
      <c r="AD365" s="20">
        <v>0</v>
      </c>
      <c r="AE365" s="53">
        <f t="shared" si="103"/>
        <v>0</v>
      </c>
      <c r="AF365" s="20">
        <v>0</v>
      </c>
      <c r="AG365" s="48">
        <f t="shared" si="104"/>
        <v>0</v>
      </c>
    </row>
    <row r="366" spans="1:33" ht="14.5" x14ac:dyDescent="0.35">
      <c r="A366" s="19" t="s">
        <v>795</v>
      </c>
      <c r="B366" s="19" t="s">
        <v>796</v>
      </c>
      <c r="C366" s="52" t="s">
        <v>98</v>
      </c>
      <c r="D366" s="20">
        <v>0.241368</v>
      </c>
      <c r="E366" s="20">
        <v>0</v>
      </c>
      <c r="F366" s="20">
        <v>0</v>
      </c>
      <c r="G366" s="20">
        <v>6.4527000000000001E-2</v>
      </c>
      <c r="H366" s="20">
        <f t="shared" si="94"/>
        <v>0.176841</v>
      </c>
      <c r="I366" s="21">
        <f t="shared" si="95"/>
        <v>0</v>
      </c>
      <c r="J366" s="21">
        <f t="shared" si="96"/>
        <v>0</v>
      </c>
      <c r="K366" s="21">
        <f t="shared" si="97"/>
        <v>26.733866958337476</v>
      </c>
      <c r="L366" s="21">
        <f t="shared" si="98"/>
        <v>73.266133041662513</v>
      </c>
      <c r="M366" s="20">
        <v>0</v>
      </c>
      <c r="N366" s="20">
        <v>0</v>
      </c>
      <c r="O366">
        <f t="shared" si="105"/>
        <v>0</v>
      </c>
      <c r="P366" s="20">
        <v>4.7806884520200002E-2</v>
      </c>
      <c r="Q366">
        <f t="shared" si="106"/>
        <v>4.7806884520200002E-2</v>
      </c>
      <c r="R366" s="18">
        <f t="shared" si="99"/>
        <v>0</v>
      </c>
      <c r="S366" s="18">
        <f t="shared" si="107"/>
        <v>0</v>
      </c>
      <c r="T366" s="18">
        <f t="shared" si="108"/>
        <v>0</v>
      </c>
      <c r="U366" s="18">
        <f t="shared" si="109"/>
        <v>19.806637383663119</v>
      </c>
      <c r="V366" s="18">
        <f t="shared" si="110"/>
        <v>19.806637383663119</v>
      </c>
      <c r="X366" s="39">
        <f t="shared" si="100"/>
        <v>99.999999999999986</v>
      </c>
      <c r="Z366" s="20">
        <v>0</v>
      </c>
      <c r="AA366" s="53">
        <f t="shared" si="101"/>
        <v>0</v>
      </c>
      <c r="AB366" s="20">
        <v>0</v>
      </c>
      <c r="AC366" s="53">
        <f t="shared" si="102"/>
        <v>0</v>
      </c>
      <c r="AD366" s="20">
        <v>0</v>
      </c>
      <c r="AE366" s="53">
        <f t="shared" si="103"/>
        <v>0</v>
      </c>
      <c r="AF366" s="20">
        <v>0</v>
      </c>
      <c r="AG366" s="48">
        <f t="shared" si="104"/>
        <v>0</v>
      </c>
    </row>
    <row r="367" spans="1:33" ht="14.5" x14ac:dyDescent="0.35">
      <c r="A367" s="19" t="s">
        <v>797</v>
      </c>
      <c r="B367" s="19" t="s">
        <v>798</v>
      </c>
      <c r="C367" s="52" t="s">
        <v>98</v>
      </c>
      <c r="D367" s="20">
        <v>0.457264</v>
      </c>
      <c r="E367" s="20">
        <v>0</v>
      </c>
      <c r="F367" s="20">
        <v>0</v>
      </c>
      <c r="G367" s="20">
        <v>0</v>
      </c>
      <c r="H367" s="20">
        <f t="shared" si="94"/>
        <v>0.457264</v>
      </c>
      <c r="I367" s="21">
        <f t="shared" si="95"/>
        <v>0</v>
      </c>
      <c r="J367" s="21">
        <f t="shared" si="96"/>
        <v>0</v>
      </c>
      <c r="K367" s="21">
        <f t="shared" si="97"/>
        <v>0</v>
      </c>
      <c r="L367" s="21">
        <f t="shared" si="98"/>
        <v>100</v>
      </c>
      <c r="M367" s="20">
        <v>0</v>
      </c>
      <c r="N367" s="20">
        <v>0</v>
      </c>
      <c r="O367">
        <f t="shared" si="105"/>
        <v>0</v>
      </c>
      <c r="P367" s="20">
        <v>0</v>
      </c>
      <c r="Q367">
        <f t="shared" si="106"/>
        <v>0</v>
      </c>
      <c r="R367" s="18">
        <f t="shared" si="99"/>
        <v>0</v>
      </c>
      <c r="S367" s="18">
        <f t="shared" si="107"/>
        <v>0</v>
      </c>
      <c r="T367" s="18">
        <f t="shared" si="108"/>
        <v>0</v>
      </c>
      <c r="U367" s="18">
        <f t="shared" si="109"/>
        <v>0</v>
      </c>
      <c r="V367" s="18">
        <f t="shared" si="110"/>
        <v>0</v>
      </c>
      <c r="X367" s="39">
        <f t="shared" si="100"/>
        <v>100</v>
      </c>
      <c r="Z367" s="20">
        <v>0</v>
      </c>
      <c r="AA367" s="53">
        <f t="shared" si="101"/>
        <v>0</v>
      </c>
      <c r="AB367" s="20">
        <v>0</v>
      </c>
      <c r="AC367" s="53">
        <f t="shared" si="102"/>
        <v>0</v>
      </c>
      <c r="AD367" s="20">
        <v>0</v>
      </c>
      <c r="AE367" s="53">
        <f t="shared" si="103"/>
        <v>0</v>
      </c>
      <c r="AF367" s="20">
        <v>0</v>
      </c>
      <c r="AG367" s="48">
        <f t="shared" si="104"/>
        <v>0</v>
      </c>
    </row>
    <row r="368" spans="1:33" ht="14.5" x14ac:dyDescent="0.35">
      <c r="A368" s="19" t="s">
        <v>799</v>
      </c>
      <c r="B368" s="19" t="s">
        <v>689</v>
      </c>
      <c r="C368" s="52" t="s">
        <v>98</v>
      </c>
      <c r="D368" s="20">
        <v>1.1129599999999999</v>
      </c>
      <c r="E368" s="20">
        <v>0</v>
      </c>
      <c r="F368" s="20">
        <v>0</v>
      </c>
      <c r="G368" s="20">
        <v>0</v>
      </c>
      <c r="H368" s="20">
        <f t="shared" si="94"/>
        <v>1.1129599999999999</v>
      </c>
      <c r="I368" s="21">
        <f t="shared" si="95"/>
        <v>0</v>
      </c>
      <c r="J368" s="21">
        <f t="shared" si="96"/>
        <v>0</v>
      </c>
      <c r="K368" s="21">
        <f t="shared" si="97"/>
        <v>0</v>
      </c>
      <c r="L368" s="21">
        <f t="shared" si="98"/>
        <v>100</v>
      </c>
      <c r="M368" s="20">
        <v>0</v>
      </c>
      <c r="N368" s="20">
        <v>0</v>
      </c>
      <c r="O368">
        <f t="shared" si="105"/>
        <v>0</v>
      </c>
      <c r="P368" s="20">
        <v>0</v>
      </c>
      <c r="Q368">
        <f t="shared" si="106"/>
        <v>0</v>
      </c>
      <c r="R368" s="18">
        <f t="shared" si="99"/>
        <v>0</v>
      </c>
      <c r="S368" s="18">
        <f t="shared" si="107"/>
        <v>0</v>
      </c>
      <c r="T368" s="18">
        <f t="shared" si="108"/>
        <v>0</v>
      </c>
      <c r="U368" s="18">
        <f t="shared" si="109"/>
        <v>0</v>
      </c>
      <c r="V368" s="18">
        <f t="shared" si="110"/>
        <v>0</v>
      </c>
      <c r="X368" s="39">
        <f t="shared" si="100"/>
        <v>100</v>
      </c>
      <c r="Z368" s="20">
        <v>0</v>
      </c>
      <c r="AA368" s="53">
        <f t="shared" si="101"/>
        <v>0</v>
      </c>
      <c r="AB368" s="20">
        <v>0</v>
      </c>
      <c r="AC368" s="53">
        <f t="shared" si="102"/>
        <v>0</v>
      </c>
      <c r="AD368" s="20">
        <v>0</v>
      </c>
      <c r="AE368" s="53">
        <f t="shared" si="103"/>
        <v>0</v>
      </c>
      <c r="AF368" s="20">
        <v>0</v>
      </c>
      <c r="AG368" s="48">
        <f t="shared" si="104"/>
        <v>0</v>
      </c>
    </row>
    <row r="369" spans="1:33" ht="14.5" x14ac:dyDescent="0.35">
      <c r="A369" s="19" t="s">
        <v>800</v>
      </c>
      <c r="B369" s="19" t="s">
        <v>801</v>
      </c>
      <c r="C369" s="52" t="s">
        <v>98</v>
      </c>
      <c r="D369" s="20">
        <v>9.3336500000000003E-2</v>
      </c>
      <c r="E369" s="20">
        <v>0</v>
      </c>
      <c r="F369" s="20">
        <v>0</v>
      </c>
      <c r="G369" s="20">
        <v>0</v>
      </c>
      <c r="H369" s="20">
        <f t="shared" si="94"/>
        <v>9.3336500000000003E-2</v>
      </c>
      <c r="I369" s="21">
        <f t="shared" si="95"/>
        <v>0</v>
      </c>
      <c r="J369" s="21">
        <f t="shared" si="96"/>
        <v>0</v>
      </c>
      <c r="K369" s="21">
        <f t="shared" si="97"/>
        <v>0</v>
      </c>
      <c r="L369" s="21">
        <f t="shared" si="98"/>
        <v>100</v>
      </c>
      <c r="M369" s="20">
        <v>0</v>
      </c>
      <c r="N369" s="20">
        <v>0</v>
      </c>
      <c r="O369">
        <f t="shared" si="105"/>
        <v>0</v>
      </c>
      <c r="P369" s="20">
        <v>0</v>
      </c>
      <c r="Q369">
        <f t="shared" si="106"/>
        <v>0</v>
      </c>
      <c r="R369" s="18">
        <f t="shared" si="99"/>
        <v>0</v>
      </c>
      <c r="S369" s="18">
        <f t="shared" si="107"/>
        <v>0</v>
      </c>
      <c r="T369" s="18">
        <f t="shared" si="108"/>
        <v>0</v>
      </c>
      <c r="U369" s="18">
        <f t="shared" si="109"/>
        <v>0</v>
      </c>
      <c r="V369" s="18">
        <f t="shared" si="110"/>
        <v>0</v>
      </c>
      <c r="X369" s="39">
        <f t="shared" si="100"/>
        <v>100</v>
      </c>
      <c r="Z369" s="20">
        <v>0</v>
      </c>
      <c r="AA369" s="53">
        <f t="shared" si="101"/>
        <v>0</v>
      </c>
      <c r="AB369" s="20">
        <v>0</v>
      </c>
      <c r="AC369" s="53">
        <f t="shared" si="102"/>
        <v>0</v>
      </c>
      <c r="AD369" s="20">
        <v>0</v>
      </c>
      <c r="AE369" s="53">
        <f t="shared" si="103"/>
        <v>0</v>
      </c>
      <c r="AF369" s="20">
        <v>0</v>
      </c>
      <c r="AG369" s="48">
        <f t="shared" si="104"/>
        <v>0</v>
      </c>
    </row>
    <row r="370" spans="1:33" ht="14.5" x14ac:dyDescent="0.35">
      <c r="A370" s="19" t="s">
        <v>802</v>
      </c>
      <c r="B370" s="19" t="s">
        <v>803</v>
      </c>
      <c r="C370" s="52" t="s">
        <v>98</v>
      </c>
      <c r="D370" s="20">
        <v>5.3896300000000001E-2</v>
      </c>
      <c r="E370" s="20">
        <v>0</v>
      </c>
      <c r="F370" s="20">
        <v>0</v>
      </c>
      <c r="G370" s="20">
        <v>0</v>
      </c>
      <c r="H370" s="20">
        <f t="shared" si="94"/>
        <v>5.3896300000000001E-2</v>
      </c>
      <c r="I370" s="21">
        <f t="shared" si="95"/>
        <v>0</v>
      </c>
      <c r="J370" s="21">
        <f t="shared" si="96"/>
        <v>0</v>
      </c>
      <c r="K370" s="21">
        <f t="shared" si="97"/>
        <v>0</v>
      </c>
      <c r="L370" s="21">
        <f t="shared" si="98"/>
        <v>100</v>
      </c>
      <c r="M370" s="20">
        <v>0</v>
      </c>
      <c r="N370" s="20">
        <v>0</v>
      </c>
      <c r="O370">
        <f t="shared" si="105"/>
        <v>0</v>
      </c>
      <c r="P370" s="20">
        <v>0</v>
      </c>
      <c r="Q370">
        <f t="shared" si="106"/>
        <v>0</v>
      </c>
      <c r="R370" s="18">
        <f t="shared" si="99"/>
        <v>0</v>
      </c>
      <c r="S370" s="18">
        <f t="shared" si="107"/>
        <v>0</v>
      </c>
      <c r="T370" s="18">
        <f t="shared" si="108"/>
        <v>0</v>
      </c>
      <c r="U370" s="18">
        <f t="shared" si="109"/>
        <v>0</v>
      </c>
      <c r="V370" s="18">
        <f t="shared" si="110"/>
        <v>0</v>
      </c>
      <c r="X370" s="39">
        <f t="shared" si="100"/>
        <v>100</v>
      </c>
      <c r="Z370" s="20">
        <v>0</v>
      </c>
      <c r="AA370" s="53">
        <f t="shared" si="101"/>
        <v>0</v>
      </c>
      <c r="AB370" s="20">
        <v>0</v>
      </c>
      <c r="AC370" s="53">
        <f t="shared" si="102"/>
        <v>0</v>
      </c>
      <c r="AD370" s="20">
        <v>0</v>
      </c>
      <c r="AE370" s="53">
        <f t="shared" si="103"/>
        <v>0</v>
      </c>
      <c r="AF370" s="20">
        <v>0</v>
      </c>
      <c r="AG370" s="48">
        <f t="shared" si="104"/>
        <v>0</v>
      </c>
    </row>
    <row r="371" spans="1:33" ht="14.5" x14ac:dyDescent="0.35">
      <c r="A371" s="19" t="s">
        <v>71</v>
      </c>
      <c r="B371" s="19" t="s">
        <v>804</v>
      </c>
      <c r="C371" s="52" t="s">
        <v>98</v>
      </c>
      <c r="D371" s="20">
        <v>0.25007099999999999</v>
      </c>
      <c r="E371" s="20">
        <v>0</v>
      </c>
      <c r="F371" s="20">
        <v>0</v>
      </c>
      <c r="G371" s="20">
        <v>0</v>
      </c>
      <c r="H371" s="20">
        <f t="shared" si="94"/>
        <v>0.25007099999999999</v>
      </c>
      <c r="I371" s="21">
        <f t="shared" si="95"/>
        <v>0</v>
      </c>
      <c r="J371" s="21">
        <f t="shared" si="96"/>
        <v>0</v>
      </c>
      <c r="K371" s="21">
        <f t="shared" si="97"/>
        <v>0</v>
      </c>
      <c r="L371" s="21">
        <f t="shared" si="98"/>
        <v>100</v>
      </c>
      <c r="M371" s="20">
        <v>0</v>
      </c>
      <c r="N371" s="20">
        <v>0</v>
      </c>
      <c r="O371">
        <f t="shared" si="105"/>
        <v>0</v>
      </c>
      <c r="P371" s="20">
        <v>0</v>
      </c>
      <c r="Q371">
        <f t="shared" si="106"/>
        <v>0</v>
      </c>
      <c r="R371" s="18">
        <f t="shared" si="99"/>
        <v>0</v>
      </c>
      <c r="S371" s="18">
        <f t="shared" si="107"/>
        <v>0</v>
      </c>
      <c r="T371" s="18">
        <f t="shared" si="108"/>
        <v>0</v>
      </c>
      <c r="U371" s="18">
        <f t="shared" si="109"/>
        <v>0</v>
      </c>
      <c r="V371" s="18">
        <f t="shared" si="110"/>
        <v>0</v>
      </c>
      <c r="X371" s="39">
        <f t="shared" si="100"/>
        <v>100</v>
      </c>
      <c r="Z371" s="20">
        <v>0</v>
      </c>
      <c r="AA371" s="53">
        <f t="shared" si="101"/>
        <v>0</v>
      </c>
      <c r="AB371" s="20">
        <v>0</v>
      </c>
      <c r="AC371" s="53">
        <f t="shared" si="102"/>
        <v>0</v>
      </c>
      <c r="AD371" s="20">
        <v>0</v>
      </c>
      <c r="AE371" s="53">
        <f t="shared" si="103"/>
        <v>0</v>
      </c>
      <c r="AF371" s="20">
        <v>0</v>
      </c>
      <c r="AG371" s="48">
        <f t="shared" si="104"/>
        <v>0</v>
      </c>
    </row>
    <row r="372" spans="1:33" ht="14.5" x14ac:dyDescent="0.35">
      <c r="A372" s="19" t="s">
        <v>805</v>
      </c>
      <c r="B372" s="19" t="s">
        <v>806</v>
      </c>
      <c r="C372" s="52" t="s">
        <v>98</v>
      </c>
      <c r="D372" s="20">
        <v>0.46504899999999999</v>
      </c>
      <c r="E372" s="20">
        <v>0</v>
      </c>
      <c r="F372" s="20">
        <v>0</v>
      </c>
      <c r="G372" s="20">
        <v>0</v>
      </c>
      <c r="H372" s="20">
        <f t="shared" si="94"/>
        <v>0.46504899999999999</v>
      </c>
      <c r="I372" s="21">
        <f t="shared" si="95"/>
        <v>0</v>
      </c>
      <c r="J372" s="21">
        <f t="shared" si="96"/>
        <v>0</v>
      </c>
      <c r="K372" s="21">
        <f t="shared" si="97"/>
        <v>0</v>
      </c>
      <c r="L372" s="21">
        <f t="shared" si="98"/>
        <v>100</v>
      </c>
      <c r="M372" s="20">
        <v>0</v>
      </c>
      <c r="N372" s="20">
        <v>0</v>
      </c>
      <c r="O372">
        <f t="shared" si="105"/>
        <v>0</v>
      </c>
      <c r="P372" s="20">
        <v>0</v>
      </c>
      <c r="Q372">
        <f t="shared" si="106"/>
        <v>0</v>
      </c>
      <c r="R372" s="18">
        <f t="shared" si="99"/>
        <v>0</v>
      </c>
      <c r="S372" s="18">
        <f t="shared" si="107"/>
        <v>0</v>
      </c>
      <c r="T372" s="18">
        <f t="shared" si="108"/>
        <v>0</v>
      </c>
      <c r="U372" s="18">
        <f t="shared" si="109"/>
        <v>0</v>
      </c>
      <c r="V372" s="18">
        <f t="shared" si="110"/>
        <v>0</v>
      </c>
      <c r="X372" s="39">
        <f t="shared" si="100"/>
        <v>100</v>
      </c>
      <c r="Z372" s="20">
        <v>0</v>
      </c>
      <c r="AA372" s="53">
        <f t="shared" si="101"/>
        <v>0</v>
      </c>
      <c r="AB372" s="20">
        <v>0</v>
      </c>
      <c r="AC372" s="53">
        <f t="shared" si="102"/>
        <v>0</v>
      </c>
      <c r="AD372" s="20">
        <v>0</v>
      </c>
      <c r="AE372" s="53">
        <f t="shared" si="103"/>
        <v>0</v>
      </c>
      <c r="AF372" s="20">
        <v>0</v>
      </c>
      <c r="AG372" s="48">
        <f t="shared" si="104"/>
        <v>0</v>
      </c>
    </row>
    <row r="373" spans="1:33" ht="14.5" x14ac:dyDescent="0.35">
      <c r="A373" s="19" t="s">
        <v>807</v>
      </c>
      <c r="B373" s="19" t="s">
        <v>808</v>
      </c>
      <c r="C373" s="52" t="s">
        <v>98</v>
      </c>
      <c r="D373" s="20">
        <v>0.114827</v>
      </c>
      <c r="E373" s="20">
        <v>0</v>
      </c>
      <c r="F373" s="20">
        <v>0</v>
      </c>
      <c r="G373" s="20">
        <v>0</v>
      </c>
      <c r="H373" s="20">
        <f t="shared" si="94"/>
        <v>0.114827</v>
      </c>
      <c r="I373" s="21">
        <f t="shared" si="95"/>
        <v>0</v>
      </c>
      <c r="J373" s="21">
        <f t="shared" si="96"/>
        <v>0</v>
      </c>
      <c r="K373" s="21">
        <f t="shared" si="97"/>
        <v>0</v>
      </c>
      <c r="L373" s="21">
        <f t="shared" si="98"/>
        <v>100</v>
      </c>
      <c r="M373" s="20">
        <v>0</v>
      </c>
      <c r="N373" s="20">
        <v>0</v>
      </c>
      <c r="O373">
        <f t="shared" si="105"/>
        <v>0</v>
      </c>
      <c r="P373" s="20">
        <v>0</v>
      </c>
      <c r="Q373">
        <f t="shared" si="106"/>
        <v>0</v>
      </c>
      <c r="R373" s="18">
        <f t="shared" si="99"/>
        <v>0</v>
      </c>
      <c r="S373" s="18">
        <f t="shared" si="107"/>
        <v>0</v>
      </c>
      <c r="T373" s="18">
        <f t="shared" si="108"/>
        <v>0</v>
      </c>
      <c r="U373" s="18">
        <f t="shared" si="109"/>
        <v>0</v>
      </c>
      <c r="V373" s="18">
        <f t="shared" si="110"/>
        <v>0</v>
      </c>
      <c r="X373" s="39">
        <f t="shared" si="100"/>
        <v>100</v>
      </c>
      <c r="Z373" s="20">
        <v>0</v>
      </c>
      <c r="AA373" s="53">
        <f t="shared" si="101"/>
        <v>0</v>
      </c>
      <c r="AB373" s="20">
        <v>0</v>
      </c>
      <c r="AC373" s="53">
        <f t="shared" si="102"/>
        <v>0</v>
      </c>
      <c r="AD373" s="20">
        <v>0</v>
      </c>
      <c r="AE373" s="53">
        <f t="shared" si="103"/>
        <v>0</v>
      </c>
      <c r="AF373" s="20">
        <v>0</v>
      </c>
      <c r="AG373" s="48">
        <f t="shared" si="104"/>
        <v>0</v>
      </c>
    </row>
    <row r="374" spans="1:33" ht="14.5" x14ac:dyDescent="0.35">
      <c r="A374" s="19" t="s">
        <v>809</v>
      </c>
      <c r="B374" s="19" t="s">
        <v>810</v>
      </c>
      <c r="C374" s="52" t="s">
        <v>98</v>
      </c>
      <c r="D374" s="20">
        <v>8.6246799999999998E-2</v>
      </c>
      <c r="E374" s="20">
        <v>0</v>
      </c>
      <c r="F374" s="20">
        <v>0</v>
      </c>
      <c r="G374" s="20">
        <v>0</v>
      </c>
      <c r="H374" s="20">
        <f t="shared" si="94"/>
        <v>8.6246799999999998E-2</v>
      </c>
      <c r="I374" s="21">
        <f t="shared" si="95"/>
        <v>0</v>
      </c>
      <c r="J374" s="21">
        <f t="shared" si="96"/>
        <v>0</v>
      </c>
      <c r="K374" s="21">
        <f t="shared" si="97"/>
        <v>0</v>
      </c>
      <c r="L374" s="21">
        <f t="shared" si="98"/>
        <v>100</v>
      </c>
      <c r="M374" s="20">
        <v>0</v>
      </c>
      <c r="N374" s="20">
        <v>0</v>
      </c>
      <c r="O374">
        <f t="shared" si="105"/>
        <v>0</v>
      </c>
      <c r="P374" s="20">
        <v>0</v>
      </c>
      <c r="Q374">
        <f t="shared" si="106"/>
        <v>0</v>
      </c>
      <c r="R374" s="18">
        <f t="shared" si="99"/>
        <v>0</v>
      </c>
      <c r="S374" s="18">
        <f t="shared" si="107"/>
        <v>0</v>
      </c>
      <c r="T374" s="18">
        <f t="shared" si="108"/>
        <v>0</v>
      </c>
      <c r="U374" s="18">
        <f t="shared" si="109"/>
        <v>0</v>
      </c>
      <c r="V374" s="18">
        <f t="shared" si="110"/>
        <v>0</v>
      </c>
      <c r="X374" s="39">
        <f t="shared" si="100"/>
        <v>100</v>
      </c>
      <c r="Z374" s="20">
        <v>0</v>
      </c>
      <c r="AA374" s="53">
        <f t="shared" si="101"/>
        <v>0</v>
      </c>
      <c r="AB374" s="20">
        <v>0</v>
      </c>
      <c r="AC374" s="53">
        <f t="shared" si="102"/>
        <v>0</v>
      </c>
      <c r="AD374" s="20">
        <v>0</v>
      </c>
      <c r="AE374" s="53">
        <f t="shared" si="103"/>
        <v>0</v>
      </c>
      <c r="AF374" s="20">
        <v>0</v>
      </c>
      <c r="AG374" s="48">
        <f t="shared" si="104"/>
        <v>0</v>
      </c>
    </row>
    <row r="375" spans="1:33" ht="14.5" x14ac:dyDescent="0.35">
      <c r="A375" s="19" t="s">
        <v>811</v>
      </c>
      <c r="B375" s="19" t="s">
        <v>812</v>
      </c>
      <c r="C375" s="52" t="s">
        <v>98</v>
      </c>
      <c r="D375" s="20">
        <v>4.85972E-2</v>
      </c>
      <c r="E375" s="20">
        <v>0</v>
      </c>
      <c r="F375" s="20">
        <v>0</v>
      </c>
      <c r="G375" s="20">
        <v>0</v>
      </c>
      <c r="H375" s="20">
        <f t="shared" si="94"/>
        <v>4.85972E-2</v>
      </c>
      <c r="I375" s="21">
        <f t="shared" si="95"/>
        <v>0</v>
      </c>
      <c r="J375" s="21">
        <f t="shared" si="96"/>
        <v>0</v>
      </c>
      <c r="K375" s="21">
        <f t="shared" si="97"/>
        <v>0</v>
      </c>
      <c r="L375" s="21">
        <f t="shared" si="98"/>
        <v>100</v>
      </c>
      <c r="M375" s="20">
        <v>0</v>
      </c>
      <c r="N375" s="20">
        <v>0</v>
      </c>
      <c r="O375">
        <f t="shared" si="105"/>
        <v>0</v>
      </c>
      <c r="P375" s="20">
        <v>2.4200322142600001E-2</v>
      </c>
      <c r="Q375">
        <f t="shared" si="106"/>
        <v>2.4200322142600001E-2</v>
      </c>
      <c r="R375" s="18">
        <f t="shared" si="99"/>
        <v>0</v>
      </c>
      <c r="S375" s="18">
        <f t="shared" si="107"/>
        <v>0</v>
      </c>
      <c r="T375" s="18">
        <f t="shared" si="108"/>
        <v>0</v>
      </c>
      <c r="U375" s="18">
        <f t="shared" si="109"/>
        <v>49.797770535339488</v>
      </c>
      <c r="V375" s="18">
        <f t="shared" si="110"/>
        <v>49.797770535339488</v>
      </c>
      <c r="X375" s="39">
        <f t="shared" si="100"/>
        <v>100</v>
      </c>
      <c r="Z375" s="20">
        <v>0</v>
      </c>
      <c r="AA375" s="53">
        <f t="shared" si="101"/>
        <v>0</v>
      </c>
      <c r="AB375" s="20">
        <v>0</v>
      </c>
      <c r="AC375" s="53">
        <f t="shared" si="102"/>
        <v>0</v>
      </c>
      <c r="AD375" s="20">
        <v>0</v>
      </c>
      <c r="AE375" s="53">
        <f t="shared" si="103"/>
        <v>0</v>
      </c>
      <c r="AF375" s="20">
        <v>0</v>
      </c>
      <c r="AG375" s="48">
        <f t="shared" si="104"/>
        <v>0</v>
      </c>
    </row>
    <row r="376" spans="1:33" ht="14.5" x14ac:dyDescent="0.35">
      <c r="A376" s="19" t="s">
        <v>813</v>
      </c>
      <c r="B376" s="19" t="s">
        <v>814</v>
      </c>
      <c r="C376" s="52" t="s">
        <v>98</v>
      </c>
      <c r="D376" s="20">
        <v>6.9900699999999996E-2</v>
      </c>
      <c r="E376" s="20">
        <v>0</v>
      </c>
      <c r="F376" s="20">
        <v>0</v>
      </c>
      <c r="G376" s="20">
        <v>0</v>
      </c>
      <c r="H376" s="20">
        <f t="shared" si="94"/>
        <v>6.9900699999999996E-2</v>
      </c>
      <c r="I376" s="21">
        <f t="shared" si="95"/>
        <v>0</v>
      </c>
      <c r="J376" s="21">
        <f t="shared" si="96"/>
        <v>0</v>
      </c>
      <c r="K376" s="21">
        <f t="shared" si="97"/>
        <v>0</v>
      </c>
      <c r="L376" s="21">
        <f t="shared" si="98"/>
        <v>100</v>
      </c>
      <c r="M376" s="20">
        <v>0</v>
      </c>
      <c r="N376" s="20">
        <v>1.0265617155200001E-3</v>
      </c>
      <c r="O376">
        <f t="shared" si="105"/>
        <v>1.0265617155200001E-3</v>
      </c>
      <c r="P376" s="20">
        <v>3.4574054227699998E-2</v>
      </c>
      <c r="Q376">
        <f t="shared" si="106"/>
        <v>3.5600615943219997E-2</v>
      </c>
      <c r="R376" s="18">
        <f t="shared" si="99"/>
        <v>0</v>
      </c>
      <c r="S376" s="18">
        <f t="shared" si="107"/>
        <v>1.4686000505288219</v>
      </c>
      <c r="T376" s="18">
        <f t="shared" si="108"/>
        <v>1.4686000505288219</v>
      </c>
      <c r="U376" s="18">
        <f t="shared" si="109"/>
        <v>49.461670952794464</v>
      </c>
      <c r="V376" s="18">
        <f t="shared" si="110"/>
        <v>50.930271003323277</v>
      </c>
      <c r="X376" s="39">
        <f t="shared" si="100"/>
        <v>100</v>
      </c>
      <c r="Z376" s="20">
        <v>0</v>
      </c>
      <c r="AA376" s="53">
        <f t="shared" si="101"/>
        <v>0</v>
      </c>
      <c r="AB376" s="20">
        <v>0</v>
      </c>
      <c r="AC376" s="53">
        <f t="shared" si="102"/>
        <v>0</v>
      </c>
      <c r="AD376" s="20">
        <v>0</v>
      </c>
      <c r="AE376" s="53">
        <f t="shared" si="103"/>
        <v>0</v>
      </c>
      <c r="AF376" s="20">
        <v>0</v>
      </c>
      <c r="AG376" s="48">
        <f t="shared" si="104"/>
        <v>0</v>
      </c>
    </row>
    <row r="377" spans="1:33" ht="14.5" x14ac:dyDescent="0.35">
      <c r="A377" s="19" t="s">
        <v>815</v>
      </c>
      <c r="B377" s="19" t="s">
        <v>816</v>
      </c>
      <c r="C377" s="52" t="s">
        <v>98</v>
      </c>
      <c r="D377" s="20">
        <v>2.6232399999999999E-2</v>
      </c>
      <c r="E377" s="20">
        <v>0</v>
      </c>
      <c r="F377" s="20">
        <v>0</v>
      </c>
      <c r="G377" s="20">
        <v>0</v>
      </c>
      <c r="H377" s="20">
        <f t="shared" si="94"/>
        <v>2.6232399999999999E-2</v>
      </c>
      <c r="I377" s="21">
        <f t="shared" si="95"/>
        <v>0</v>
      </c>
      <c r="J377" s="21">
        <f t="shared" si="96"/>
        <v>0</v>
      </c>
      <c r="K377" s="21">
        <f t="shared" si="97"/>
        <v>0</v>
      </c>
      <c r="L377" s="21">
        <f t="shared" si="98"/>
        <v>100</v>
      </c>
      <c r="M377" s="20">
        <v>0</v>
      </c>
      <c r="N377" s="20">
        <v>0</v>
      </c>
      <c r="O377">
        <f t="shared" si="105"/>
        <v>0</v>
      </c>
      <c r="P377" s="20">
        <v>0</v>
      </c>
      <c r="Q377">
        <f t="shared" si="106"/>
        <v>0</v>
      </c>
      <c r="R377" s="18">
        <f t="shared" si="99"/>
        <v>0</v>
      </c>
      <c r="S377" s="18">
        <f t="shared" si="107"/>
        <v>0</v>
      </c>
      <c r="T377" s="18">
        <f t="shared" si="108"/>
        <v>0</v>
      </c>
      <c r="U377" s="18">
        <f t="shared" si="109"/>
        <v>0</v>
      </c>
      <c r="V377" s="18">
        <f t="shared" si="110"/>
        <v>0</v>
      </c>
      <c r="X377" s="39">
        <f t="shared" si="100"/>
        <v>100</v>
      </c>
      <c r="Z377" s="20">
        <v>0</v>
      </c>
      <c r="AA377" s="53">
        <f t="shared" si="101"/>
        <v>0</v>
      </c>
      <c r="AB377" s="20">
        <v>0</v>
      </c>
      <c r="AC377" s="53">
        <f t="shared" si="102"/>
        <v>0</v>
      </c>
      <c r="AD377" s="20">
        <v>0</v>
      </c>
      <c r="AE377" s="53">
        <f t="shared" si="103"/>
        <v>0</v>
      </c>
      <c r="AF377" s="20">
        <v>0</v>
      </c>
      <c r="AG377" s="48">
        <f t="shared" si="104"/>
        <v>0</v>
      </c>
    </row>
    <row r="378" spans="1:33" ht="14.5" x14ac:dyDescent="0.35">
      <c r="A378" s="19" t="s">
        <v>817</v>
      </c>
      <c r="B378" s="19" t="s">
        <v>707</v>
      </c>
      <c r="C378" s="52" t="s">
        <v>98</v>
      </c>
      <c r="D378" s="20">
        <v>0.124127</v>
      </c>
      <c r="E378" s="20">
        <v>0</v>
      </c>
      <c r="F378" s="20">
        <v>0</v>
      </c>
      <c r="G378" s="20">
        <v>0</v>
      </c>
      <c r="H378" s="20">
        <f t="shared" si="94"/>
        <v>0.124127</v>
      </c>
      <c r="I378" s="21">
        <f t="shared" si="95"/>
        <v>0</v>
      </c>
      <c r="J378" s="21">
        <f t="shared" si="96"/>
        <v>0</v>
      </c>
      <c r="K378" s="21">
        <f t="shared" si="97"/>
        <v>0</v>
      </c>
      <c r="L378" s="21">
        <f t="shared" si="98"/>
        <v>100</v>
      </c>
      <c r="M378" s="20">
        <v>0</v>
      </c>
      <c r="N378" s="20">
        <v>0</v>
      </c>
      <c r="O378">
        <f t="shared" si="105"/>
        <v>0</v>
      </c>
      <c r="P378" s="20">
        <v>0</v>
      </c>
      <c r="Q378">
        <f t="shared" si="106"/>
        <v>0</v>
      </c>
      <c r="R378" s="18">
        <f t="shared" si="99"/>
        <v>0</v>
      </c>
      <c r="S378" s="18">
        <f t="shared" si="107"/>
        <v>0</v>
      </c>
      <c r="T378" s="18">
        <f t="shared" si="108"/>
        <v>0</v>
      </c>
      <c r="U378" s="18">
        <f t="shared" si="109"/>
        <v>0</v>
      </c>
      <c r="V378" s="18">
        <f t="shared" si="110"/>
        <v>0</v>
      </c>
      <c r="X378" s="39">
        <f t="shared" si="100"/>
        <v>100</v>
      </c>
      <c r="Z378" s="20">
        <v>0</v>
      </c>
      <c r="AA378" s="53">
        <f t="shared" si="101"/>
        <v>0</v>
      </c>
      <c r="AB378" s="20">
        <v>0</v>
      </c>
      <c r="AC378" s="53">
        <f t="shared" si="102"/>
        <v>0</v>
      </c>
      <c r="AD378" s="20">
        <v>0</v>
      </c>
      <c r="AE378" s="53">
        <f t="shared" si="103"/>
        <v>0</v>
      </c>
      <c r="AF378" s="20">
        <v>0</v>
      </c>
      <c r="AG378" s="48">
        <f t="shared" si="104"/>
        <v>0</v>
      </c>
    </row>
    <row r="379" spans="1:33" ht="14.5" x14ac:dyDescent="0.35">
      <c r="A379" s="19" t="s">
        <v>818</v>
      </c>
      <c r="B379" s="19" t="s">
        <v>819</v>
      </c>
      <c r="C379" s="52" t="s">
        <v>98</v>
      </c>
      <c r="D379" s="20">
        <v>0.63656900000000005</v>
      </c>
      <c r="E379" s="20">
        <v>0</v>
      </c>
      <c r="F379" s="20">
        <v>0</v>
      </c>
      <c r="G379" s="20">
        <v>0</v>
      </c>
      <c r="H379" s="20">
        <f t="shared" si="94"/>
        <v>0.63656900000000005</v>
      </c>
      <c r="I379" s="21">
        <f t="shared" si="95"/>
        <v>0</v>
      </c>
      <c r="J379" s="21">
        <f t="shared" si="96"/>
        <v>0</v>
      </c>
      <c r="K379" s="21">
        <f t="shared" si="97"/>
        <v>0</v>
      </c>
      <c r="L379" s="21">
        <f t="shared" si="98"/>
        <v>100</v>
      </c>
      <c r="M379" s="20">
        <v>0</v>
      </c>
      <c r="N379" s="20">
        <v>0</v>
      </c>
      <c r="O379">
        <f t="shared" si="105"/>
        <v>0</v>
      </c>
      <c r="P379" s="20">
        <v>0</v>
      </c>
      <c r="Q379">
        <f t="shared" si="106"/>
        <v>0</v>
      </c>
      <c r="R379" s="18">
        <f t="shared" si="99"/>
        <v>0</v>
      </c>
      <c r="S379" s="18">
        <f t="shared" si="107"/>
        <v>0</v>
      </c>
      <c r="T379" s="18">
        <f t="shared" si="108"/>
        <v>0</v>
      </c>
      <c r="U379" s="18">
        <f t="shared" si="109"/>
        <v>0</v>
      </c>
      <c r="V379" s="18">
        <f t="shared" si="110"/>
        <v>0</v>
      </c>
      <c r="X379" s="39">
        <f t="shared" si="100"/>
        <v>100</v>
      </c>
      <c r="Z379" s="20">
        <v>0</v>
      </c>
      <c r="AA379" s="53">
        <f t="shared" si="101"/>
        <v>0</v>
      </c>
      <c r="AB379" s="20">
        <v>0</v>
      </c>
      <c r="AC379" s="53">
        <f t="shared" si="102"/>
        <v>0</v>
      </c>
      <c r="AD379" s="20">
        <v>0</v>
      </c>
      <c r="AE379" s="53">
        <f t="shared" si="103"/>
        <v>0</v>
      </c>
      <c r="AF379" s="20">
        <v>0</v>
      </c>
      <c r="AG379" s="48">
        <f t="shared" si="104"/>
        <v>0</v>
      </c>
    </row>
    <row r="380" spans="1:33" ht="14.5" x14ac:dyDescent="0.35">
      <c r="A380" s="19" t="s">
        <v>820</v>
      </c>
      <c r="B380" s="19" t="s">
        <v>821</v>
      </c>
      <c r="C380" s="52" t="s">
        <v>98</v>
      </c>
      <c r="D380" s="20">
        <v>2.1301100000000002</v>
      </c>
      <c r="E380" s="20">
        <v>0</v>
      </c>
      <c r="F380" s="20">
        <v>0</v>
      </c>
      <c r="G380" s="20">
        <v>0</v>
      </c>
      <c r="H380" s="20">
        <f t="shared" si="94"/>
        <v>2.1301100000000002</v>
      </c>
      <c r="I380" s="21">
        <f t="shared" si="95"/>
        <v>0</v>
      </c>
      <c r="J380" s="21">
        <f t="shared" si="96"/>
        <v>0</v>
      </c>
      <c r="K380" s="21">
        <f t="shared" si="97"/>
        <v>0</v>
      </c>
      <c r="L380" s="21">
        <f t="shared" si="98"/>
        <v>100</v>
      </c>
      <c r="M380" s="20">
        <v>2.3230179999200001E-2</v>
      </c>
      <c r="N380" s="20">
        <v>9.0165436294400006E-2</v>
      </c>
      <c r="O380">
        <f t="shared" si="105"/>
        <v>0.11339561629360001</v>
      </c>
      <c r="P380" s="20">
        <v>0.37024024846699999</v>
      </c>
      <c r="Q380">
        <f t="shared" si="106"/>
        <v>0.4836358647606</v>
      </c>
      <c r="R380" s="18">
        <f t="shared" si="99"/>
        <v>1.0905624591781644</v>
      </c>
      <c r="S380" s="18">
        <f t="shared" si="107"/>
        <v>4.2329004743604788</v>
      </c>
      <c r="T380" s="18">
        <f t="shared" si="108"/>
        <v>5.323462933538643</v>
      </c>
      <c r="U380" s="18">
        <f t="shared" si="109"/>
        <v>17.381273665068939</v>
      </c>
      <c r="V380" s="18">
        <f t="shared" si="110"/>
        <v>22.704736598607582</v>
      </c>
      <c r="X380" s="39">
        <f t="shared" si="100"/>
        <v>100</v>
      </c>
      <c r="Z380" s="20">
        <v>0</v>
      </c>
      <c r="AA380" s="53">
        <f t="shared" si="101"/>
        <v>0</v>
      </c>
      <c r="AB380" s="20">
        <v>0</v>
      </c>
      <c r="AC380" s="53">
        <f t="shared" si="102"/>
        <v>0</v>
      </c>
      <c r="AD380" s="20">
        <v>0</v>
      </c>
      <c r="AE380" s="53">
        <f t="shared" si="103"/>
        <v>0</v>
      </c>
      <c r="AF380" s="20">
        <v>0</v>
      </c>
      <c r="AG380" s="48">
        <f t="shared" si="104"/>
        <v>0</v>
      </c>
    </row>
    <row r="381" spans="1:33" ht="14.5" x14ac:dyDescent="0.35">
      <c r="A381" s="19" t="s">
        <v>822</v>
      </c>
      <c r="B381" s="19" t="s">
        <v>823</v>
      </c>
      <c r="C381" s="52" t="s">
        <v>98</v>
      </c>
      <c r="D381" s="20">
        <v>9.9373600000000006E-2</v>
      </c>
      <c r="E381" s="20">
        <v>0</v>
      </c>
      <c r="F381" s="20">
        <v>0</v>
      </c>
      <c r="G381" s="20">
        <v>0</v>
      </c>
      <c r="H381" s="20">
        <f t="shared" si="94"/>
        <v>9.9373600000000006E-2</v>
      </c>
      <c r="I381" s="21">
        <f t="shared" si="95"/>
        <v>0</v>
      </c>
      <c r="J381" s="21">
        <f t="shared" si="96"/>
        <v>0</v>
      </c>
      <c r="K381" s="21">
        <f t="shared" si="97"/>
        <v>0</v>
      </c>
      <c r="L381" s="21">
        <f t="shared" si="98"/>
        <v>100</v>
      </c>
      <c r="M381" s="20">
        <v>0</v>
      </c>
      <c r="N381" s="20">
        <v>0</v>
      </c>
      <c r="O381">
        <f t="shared" si="105"/>
        <v>0</v>
      </c>
      <c r="P381" s="20">
        <v>0</v>
      </c>
      <c r="Q381">
        <f t="shared" si="106"/>
        <v>0</v>
      </c>
      <c r="R381" s="18">
        <f t="shared" si="99"/>
        <v>0</v>
      </c>
      <c r="S381" s="18">
        <f t="shared" si="107"/>
        <v>0</v>
      </c>
      <c r="T381" s="18">
        <f t="shared" si="108"/>
        <v>0</v>
      </c>
      <c r="U381" s="18">
        <f t="shared" si="109"/>
        <v>0</v>
      </c>
      <c r="V381" s="18">
        <f t="shared" si="110"/>
        <v>0</v>
      </c>
      <c r="X381" s="39">
        <f t="shared" si="100"/>
        <v>100</v>
      </c>
      <c r="Z381" s="20">
        <v>0</v>
      </c>
      <c r="AA381" s="53">
        <f t="shared" si="101"/>
        <v>0</v>
      </c>
      <c r="AB381" s="20">
        <v>0</v>
      </c>
      <c r="AC381" s="53">
        <f t="shared" si="102"/>
        <v>0</v>
      </c>
      <c r="AD381" s="20">
        <v>0</v>
      </c>
      <c r="AE381" s="53">
        <f t="shared" si="103"/>
        <v>0</v>
      </c>
      <c r="AF381" s="20">
        <v>0</v>
      </c>
      <c r="AG381" s="48">
        <f t="shared" si="104"/>
        <v>0</v>
      </c>
    </row>
    <row r="382" spans="1:33" ht="14.5" x14ac:dyDescent="0.35">
      <c r="A382" s="19" t="s">
        <v>824</v>
      </c>
      <c r="B382" s="19" t="s">
        <v>825</v>
      </c>
      <c r="C382" s="52" t="s">
        <v>98</v>
      </c>
      <c r="D382" s="20">
        <v>9.4198299999999999E-2</v>
      </c>
      <c r="E382" s="20">
        <v>0</v>
      </c>
      <c r="F382" s="20">
        <v>0</v>
      </c>
      <c r="G382" s="20">
        <v>0</v>
      </c>
      <c r="H382" s="20">
        <f t="shared" si="94"/>
        <v>9.4198299999999999E-2</v>
      </c>
      <c r="I382" s="21">
        <f t="shared" si="95"/>
        <v>0</v>
      </c>
      <c r="J382" s="21">
        <f t="shared" si="96"/>
        <v>0</v>
      </c>
      <c r="K382" s="21">
        <f t="shared" si="97"/>
        <v>0</v>
      </c>
      <c r="L382" s="21">
        <f t="shared" si="98"/>
        <v>100</v>
      </c>
      <c r="M382" s="20">
        <v>0</v>
      </c>
      <c r="N382" s="20">
        <v>0</v>
      </c>
      <c r="O382">
        <f t="shared" si="105"/>
        <v>0</v>
      </c>
      <c r="P382" s="20">
        <v>0</v>
      </c>
      <c r="Q382">
        <f t="shared" si="106"/>
        <v>0</v>
      </c>
      <c r="R382" s="18">
        <f t="shared" si="99"/>
        <v>0</v>
      </c>
      <c r="S382" s="18">
        <f t="shared" si="107"/>
        <v>0</v>
      </c>
      <c r="T382" s="18">
        <f t="shared" si="108"/>
        <v>0</v>
      </c>
      <c r="U382" s="18">
        <f t="shared" si="109"/>
        <v>0</v>
      </c>
      <c r="V382" s="18">
        <f t="shared" si="110"/>
        <v>0</v>
      </c>
      <c r="X382" s="39">
        <f t="shared" si="100"/>
        <v>100</v>
      </c>
      <c r="Z382" s="20">
        <v>0</v>
      </c>
      <c r="AA382" s="53">
        <f t="shared" si="101"/>
        <v>0</v>
      </c>
      <c r="AB382" s="20">
        <v>0</v>
      </c>
      <c r="AC382" s="53">
        <f t="shared" si="102"/>
        <v>0</v>
      </c>
      <c r="AD382" s="20">
        <v>0</v>
      </c>
      <c r="AE382" s="53">
        <f t="shared" si="103"/>
        <v>0</v>
      </c>
      <c r="AF382" s="20">
        <v>0</v>
      </c>
      <c r="AG382" s="48">
        <f t="shared" si="104"/>
        <v>0</v>
      </c>
    </row>
    <row r="383" spans="1:33" ht="14.5" x14ac:dyDescent="0.35">
      <c r="A383" s="19" t="s">
        <v>826</v>
      </c>
      <c r="B383" s="19" t="s">
        <v>827</v>
      </c>
      <c r="C383" s="52" t="s">
        <v>98</v>
      </c>
      <c r="D383" s="20">
        <v>0.42908600000000002</v>
      </c>
      <c r="E383" s="20">
        <v>0</v>
      </c>
      <c r="F383" s="20">
        <v>0</v>
      </c>
      <c r="G383" s="20">
        <v>0</v>
      </c>
      <c r="H383" s="20">
        <f t="shared" si="94"/>
        <v>0.42908600000000002</v>
      </c>
      <c r="I383" s="21">
        <f t="shared" si="95"/>
        <v>0</v>
      </c>
      <c r="J383" s="21">
        <f t="shared" si="96"/>
        <v>0</v>
      </c>
      <c r="K383" s="21">
        <f t="shared" si="97"/>
        <v>0</v>
      </c>
      <c r="L383" s="21">
        <f t="shared" si="98"/>
        <v>100</v>
      </c>
      <c r="M383" s="20">
        <v>2.1889731878400001E-2</v>
      </c>
      <c r="N383" s="20">
        <v>3.6860349552499998E-2</v>
      </c>
      <c r="O383">
        <f t="shared" si="105"/>
        <v>5.8750081430899999E-2</v>
      </c>
      <c r="P383" s="20">
        <v>0.124387280047</v>
      </c>
      <c r="Q383">
        <f t="shared" si="106"/>
        <v>0.1831373614779</v>
      </c>
      <c r="R383" s="18">
        <f t="shared" si="99"/>
        <v>5.1014789292589366</v>
      </c>
      <c r="S383" s="18">
        <f t="shared" si="107"/>
        <v>8.5904339811832582</v>
      </c>
      <c r="T383" s="18">
        <f t="shared" si="108"/>
        <v>13.691912910442195</v>
      </c>
      <c r="U383" s="18">
        <f t="shared" si="109"/>
        <v>28.988892680488291</v>
      </c>
      <c r="V383" s="18">
        <f t="shared" si="110"/>
        <v>42.68080559093049</v>
      </c>
      <c r="X383" s="39">
        <f t="shared" si="100"/>
        <v>100</v>
      </c>
      <c r="Z383" s="20">
        <v>0</v>
      </c>
      <c r="AA383" s="53">
        <f t="shared" si="101"/>
        <v>0</v>
      </c>
      <c r="AB383" s="20">
        <v>0</v>
      </c>
      <c r="AC383" s="53">
        <f t="shared" si="102"/>
        <v>0</v>
      </c>
      <c r="AD383" s="20">
        <v>0</v>
      </c>
      <c r="AE383" s="53">
        <f t="shared" si="103"/>
        <v>0</v>
      </c>
      <c r="AF383" s="20">
        <v>0</v>
      </c>
      <c r="AG383" s="48">
        <f t="shared" si="104"/>
        <v>0</v>
      </c>
    </row>
    <row r="384" spans="1:33" ht="14.5" x14ac:dyDescent="0.35">
      <c r="A384" s="19" t="s">
        <v>828</v>
      </c>
      <c r="B384" s="19" t="s">
        <v>829</v>
      </c>
      <c r="C384" s="52" t="s">
        <v>98</v>
      </c>
      <c r="D384" s="20">
        <v>1.72766</v>
      </c>
      <c r="E384" s="20">
        <v>0</v>
      </c>
      <c r="F384" s="20">
        <v>0</v>
      </c>
      <c r="G384" s="20">
        <v>0</v>
      </c>
      <c r="H384" s="20">
        <f t="shared" ref="H384:H410" si="111">D384-E384-F384-G384</f>
        <v>1.72766</v>
      </c>
      <c r="I384" s="21">
        <f t="shared" ref="I384:I410" si="112">E384/D384*100</f>
        <v>0</v>
      </c>
      <c r="J384" s="21">
        <f t="shared" ref="J384:J410" si="113">F384/D384*100</f>
        <v>0</v>
      </c>
      <c r="K384" s="21">
        <f t="shared" ref="K384:K410" si="114">G384/D384*100</f>
        <v>0</v>
      </c>
      <c r="L384" s="21">
        <f t="shared" ref="L384:L410" si="115">H384/D384*100</f>
        <v>100</v>
      </c>
      <c r="M384" s="20">
        <v>0</v>
      </c>
      <c r="N384" s="20">
        <v>0</v>
      </c>
      <c r="O384">
        <f t="shared" si="105"/>
        <v>0</v>
      </c>
      <c r="P384" s="20">
        <v>6.5190639266400003E-3</v>
      </c>
      <c r="Q384">
        <f t="shared" si="106"/>
        <v>6.5190639266400003E-3</v>
      </c>
      <c r="R384" s="18">
        <f t="shared" ref="R384:R398" si="116">M384/D384*100</f>
        <v>0</v>
      </c>
      <c r="S384" s="18">
        <f t="shared" si="107"/>
        <v>0</v>
      </c>
      <c r="T384" s="18">
        <f t="shared" si="108"/>
        <v>0</v>
      </c>
      <c r="U384" s="18">
        <f t="shared" si="109"/>
        <v>0.37733488803584042</v>
      </c>
      <c r="V384" s="18">
        <f t="shared" si="110"/>
        <v>0.37733488803584042</v>
      </c>
      <c r="X384" s="39">
        <f t="shared" si="100"/>
        <v>100</v>
      </c>
      <c r="Z384" s="20">
        <v>0</v>
      </c>
      <c r="AA384" s="53">
        <f t="shared" si="101"/>
        <v>0</v>
      </c>
      <c r="AB384" s="20">
        <v>0</v>
      </c>
      <c r="AC384" s="53">
        <f t="shared" si="102"/>
        <v>0</v>
      </c>
      <c r="AD384" s="20">
        <v>0</v>
      </c>
      <c r="AE384" s="53">
        <f t="shared" si="103"/>
        <v>0</v>
      </c>
      <c r="AF384" s="20">
        <v>0</v>
      </c>
      <c r="AG384" s="48">
        <f t="shared" si="104"/>
        <v>0</v>
      </c>
    </row>
    <row r="385" spans="1:33" ht="14.5" x14ac:dyDescent="0.35">
      <c r="A385" s="19" t="s">
        <v>830</v>
      </c>
      <c r="B385" s="19" t="s">
        <v>831</v>
      </c>
      <c r="C385" s="52" t="s">
        <v>98</v>
      </c>
      <c r="D385" s="20">
        <v>1.62056</v>
      </c>
      <c r="E385" s="20">
        <v>0</v>
      </c>
      <c r="F385" s="20">
        <v>0</v>
      </c>
      <c r="G385" s="20">
        <v>0</v>
      </c>
      <c r="H385" s="20">
        <f t="shared" si="111"/>
        <v>1.62056</v>
      </c>
      <c r="I385" s="21">
        <f t="shared" si="112"/>
        <v>0</v>
      </c>
      <c r="J385" s="21">
        <f t="shared" si="113"/>
        <v>0</v>
      </c>
      <c r="K385" s="21">
        <f t="shared" si="114"/>
        <v>0</v>
      </c>
      <c r="L385" s="21">
        <f t="shared" si="115"/>
        <v>100</v>
      </c>
      <c r="M385" s="20">
        <v>0</v>
      </c>
      <c r="N385" s="20">
        <v>5.2400000000000002E-2</v>
      </c>
      <c r="O385">
        <f t="shared" si="105"/>
        <v>5.2400000000000002E-2</v>
      </c>
      <c r="P385" s="20">
        <v>6.5480936073399998E-2</v>
      </c>
      <c r="Q385">
        <f t="shared" si="106"/>
        <v>0.1178809360734</v>
      </c>
      <c r="R385" s="18">
        <f t="shared" si="116"/>
        <v>0</v>
      </c>
      <c r="S385" s="18">
        <f t="shared" si="107"/>
        <v>3.2334501653749319</v>
      </c>
      <c r="T385" s="18">
        <f t="shared" si="108"/>
        <v>3.2334501653749319</v>
      </c>
      <c r="U385" s="18">
        <f t="shared" si="109"/>
        <v>4.0406363277755837</v>
      </c>
      <c r="V385" s="18">
        <f t="shared" si="110"/>
        <v>7.2740864931505156</v>
      </c>
      <c r="X385" s="39">
        <f t="shared" ref="X385:X398" si="117">SUM(I385:L385)</f>
        <v>100</v>
      </c>
      <c r="Z385" s="20">
        <v>0</v>
      </c>
      <c r="AA385" s="53">
        <f t="shared" si="101"/>
        <v>0</v>
      </c>
      <c r="AB385" s="20">
        <v>0</v>
      </c>
      <c r="AC385" s="53">
        <f t="shared" si="102"/>
        <v>0</v>
      </c>
      <c r="AD385" s="20">
        <v>0</v>
      </c>
      <c r="AE385" s="53">
        <f t="shared" si="103"/>
        <v>0</v>
      </c>
      <c r="AF385" s="20">
        <v>0</v>
      </c>
      <c r="AG385" s="48">
        <f t="shared" si="104"/>
        <v>0</v>
      </c>
    </row>
    <row r="386" spans="1:33" ht="14.5" x14ac:dyDescent="0.35">
      <c r="A386" s="19" t="s">
        <v>832</v>
      </c>
      <c r="B386" s="19" t="s">
        <v>833</v>
      </c>
      <c r="C386" s="52" t="s">
        <v>98</v>
      </c>
      <c r="D386" s="20">
        <v>0.77420900000000004</v>
      </c>
      <c r="E386" s="20">
        <v>0</v>
      </c>
      <c r="F386" s="20">
        <v>0</v>
      </c>
      <c r="G386" s="20">
        <v>0</v>
      </c>
      <c r="H386" s="20">
        <f t="shared" si="111"/>
        <v>0.77420900000000004</v>
      </c>
      <c r="I386" s="21">
        <f t="shared" si="112"/>
        <v>0</v>
      </c>
      <c r="J386" s="21">
        <f t="shared" si="113"/>
        <v>0</v>
      </c>
      <c r="K386" s="21">
        <f t="shared" si="114"/>
        <v>0</v>
      </c>
      <c r="L386" s="21">
        <f t="shared" si="115"/>
        <v>100</v>
      </c>
      <c r="M386" s="20">
        <v>0</v>
      </c>
      <c r="N386" s="20">
        <v>0</v>
      </c>
      <c r="O386">
        <f t="shared" si="105"/>
        <v>0</v>
      </c>
      <c r="P386" s="20">
        <v>0</v>
      </c>
      <c r="Q386">
        <f t="shared" si="106"/>
        <v>0</v>
      </c>
      <c r="R386" s="18">
        <f t="shared" si="116"/>
        <v>0</v>
      </c>
      <c r="S386" s="18">
        <f t="shared" si="107"/>
        <v>0</v>
      </c>
      <c r="T386" s="18">
        <f t="shared" si="108"/>
        <v>0</v>
      </c>
      <c r="U386" s="18">
        <f t="shared" si="109"/>
        <v>0</v>
      </c>
      <c r="V386" s="18">
        <f t="shared" si="110"/>
        <v>0</v>
      </c>
      <c r="X386" s="39">
        <f t="shared" si="117"/>
        <v>100</v>
      </c>
      <c r="Z386" s="20">
        <v>0</v>
      </c>
      <c r="AA386" s="53">
        <f t="shared" si="101"/>
        <v>0</v>
      </c>
      <c r="AB386" s="20">
        <v>0</v>
      </c>
      <c r="AC386" s="53">
        <f t="shared" si="102"/>
        <v>0</v>
      </c>
      <c r="AD386" s="20">
        <v>0</v>
      </c>
      <c r="AE386" s="53">
        <f t="shared" si="103"/>
        <v>0</v>
      </c>
      <c r="AF386" s="20">
        <v>0</v>
      </c>
      <c r="AG386" s="48">
        <f t="shared" si="104"/>
        <v>0</v>
      </c>
    </row>
    <row r="387" spans="1:33" ht="14.5" x14ac:dyDescent="0.35">
      <c r="A387" s="19" t="s">
        <v>834</v>
      </c>
      <c r="B387" s="19" t="s">
        <v>833</v>
      </c>
      <c r="C387" s="52" t="s">
        <v>98</v>
      </c>
      <c r="D387" s="20">
        <v>0.88966299999999998</v>
      </c>
      <c r="E387" s="20">
        <v>0</v>
      </c>
      <c r="F387" s="20">
        <v>0</v>
      </c>
      <c r="G387" s="20">
        <v>0</v>
      </c>
      <c r="H387" s="20">
        <f t="shared" si="111"/>
        <v>0.88966299999999998</v>
      </c>
      <c r="I387" s="21">
        <f t="shared" si="112"/>
        <v>0</v>
      </c>
      <c r="J387" s="21">
        <f t="shared" si="113"/>
        <v>0</v>
      </c>
      <c r="K387" s="21">
        <f t="shared" si="114"/>
        <v>0</v>
      </c>
      <c r="L387" s="21">
        <f t="shared" si="115"/>
        <v>100</v>
      </c>
      <c r="M387" s="20">
        <v>0</v>
      </c>
      <c r="N387" s="20">
        <v>0</v>
      </c>
      <c r="O387">
        <f t="shared" si="105"/>
        <v>0</v>
      </c>
      <c r="P387" s="20">
        <v>3.1199999999999999E-2</v>
      </c>
      <c r="Q387">
        <f t="shared" si="106"/>
        <v>3.1199999999999999E-2</v>
      </c>
      <c r="R387" s="18">
        <f t="shared" si="116"/>
        <v>0</v>
      </c>
      <c r="S387" s="18">
        <f t="shared" si="107"/>
        <v>0</v>
      </c>
      <c r="T387" s="18">
        <f t="shared" si="108"/>
        <v>0</v>
      </c>
      <c r="U387" s="18">
        <f t="shared" si="109"/>
        <v>3.5069458884993527</v>
      </c>
      <c r="V387" s="18">
        <f t="shared" si="110"/>
        <v>3.5069458884993527</v>
      </c>
      <c r="X387" s="39">
        <f t="shared" si="117"/>
        <v>100</v>
      </c>
      <c r="Z387" s="20">
        <v>0</v>
      </c>
      <c r="AA387" s="53">
        <f t="shared" ref="AA387:AA450" si="118">Z387/D387*100</f>
        <v>0</v>
      </c>
      <c r="AB387" s="20">
        <v>0</v>
      </c>
      <c r="AC387" s="53">
        <f t="shared" ref="AC387:AC450" si="119">AB387/D387*100</f>
        <v>0</v>
      </c>
      <c r="AD387" s="20">
        <v>0</v>
      </c>
      <c r="AE387" s="53">
        <f t="shared" ref="AE387:AE450" si="120">AD387/D387*100</f>
        <v>0</v>
      </c>
      <c r="AF387" s="20">
        <v>0</v>
      </c>
      <c r="AG387" s="48">
        <f t="shared" ref="AG387:AG450" si="121">AF387/D387*100</f>
        <v>0</v>
      </c>
    </row>
    <row r="388" spans="1:33" ht="14.5" x14ac:dyDescent="0.35">
      <c r="A388" s="19" t="s">
        <v>835</v>
      </c>
      <c r="B388" s="19" t="s">
        <v>836</v>
      </c>
      <c r="C388" s="52" t="s">
        <v>98</v>
      </c>
      <c r="D388" s="20">
        <v>0.39626400000000001</v>
      </c>
      <c r="E388" s="20">
        <v>0</v>
      </c>
      <c r="F388" s="20">
        <v>0</v>
      </c>
      <c r="G388" s="20">
        <v>0</v>
      </c>
      <c r="H388" s="20">
        <f t="shared" si="111"/>
        <v>0.39626400000000001</v>
      </c>
      <c r="I388" s="21">
        <f t="shared" si="112"/>
        <v>0</v>
      </c>
      <c r="J388" s="21">
        <f t="shared" si="113"/>
        <v>0</v>
      </c>
      <c r="K388" s="21">
        <f t="shared" si="114"/>
        <v>0</v>
      </c>
      <c r="L388" s="21">
        <f t="shared" si="115"/>
        <v>100</v>
      </c>
      <c r="M388" s="20">
        <v>0</v>
      </c>
      <c r="N388" s="20">
        <v>0</v>
      </c>
      <c r="O388">
        <f t="shared" ref="O388:O451" si="122">M388+N388</f>
        <v>0</v>
      </c>
      <c r="P388" s="20">
        <v>0</v>
      </c>
      <c r="Q388">
        <f t="shared" ref="Q388:Q398" si="123">O388+P388</f>
        <v>0</v>
      </c>
      <c r="R388" s="18">
        <f t="shared" si="116"/>
        <v>0</v>
      </c>
      <c r="S388" s="18">
        <f t="shared" ref="S388:S398" si="124">N388/D388*100</f>
        <v>0</v>
      </c>
      <c r="T388" s="18">
        <f t="shared" ref="T388:T398" si="125">O388/D388*100</f>
        <v>0</v>
      </c>
      <c r="U388" s="18">
        <f t="shared" ref="U388:U398" si="126">P388/D388*100</f>
        <v>0</v>
      </c>
      <c r="V388" s="18">
        <f t="shared" ref="V388:V398" si="127">Q388/D388*100</f>
        <v>0</v>
      </c>
      <c r="X388" s="39">
        <f t="shared" si="117"/>
        <v>100</v>
      </c>
      <c r="Z388" s="20">
        <v>0</v>
      </c>
      <c r="AA388" s="53">
        <f t="shared" si="118"/>
        <v>0</v>
      </c>
      <c r="AB388" s="20">
        <v>0</v>
      </c>
      <c r="AC388" s="53">
        <f t="shared" si="119"/>
        <v>0</v>
      </c>
      <c r="AD388" s="20">
        <v>0</v>
      </c>
      <c r="AE388" s="53">
        <f t="shared" si="120"/>
        <v>0</v>
      </c>
      <c r="AF388" s="20">
        <v>0</v>
      </c>
      <c r="AG388" s="48">
        <f t="shared" si="121"/>
        <v>0</v>
      </c>
    </row>
    <row r="389" spans="1:33" ht="14.5" x14ac:dyDescent="0.35">
      <c r="A389" s="19" t="s">
        <v>837</v>
      </c>
      <c r="B389" s="19" t="s">
        <v>838</v>
      </c>
      <c r="C389" s="52" t="s">
        <v>98</v>
      </c>
      <c r="D389" s="20">
        <v>7.4753200000000006E-2</v>
      </c>
      <c r="E389" s="20">
        <v>0</v>
      </c>
      <c r="F389" s="20">
        <v>0</v>
      </c>
      <c r="G389" s="20">
        <v>0</v>
      </c>
      <c r="H389" s="20">
        <f t="shared" si="111"/>
        <v>7.4753200000000006E-2</v>
      </c>
      <c r="I389" s="21">
        <f t="shared" si="112"/>
        <v>0</v>
      </c>
      <c r="J389" s="21">
        <f t="shared" si="113"/>
        <v>0</v>
      </c>
      <c r="K389" s="21">
        <f t="shared" si="114"/>
        <v>0</v>
      </c>
      <c r="L389" s="21">
        <f t="shared" si="115"/>
        <v>100</v>
      </c>
      <c r="M389" s="20">
        <v>0</v>
      </c>
      <c r="N389" s="20">
        <v>0</v>
      </c>
      <c r="O389">
        <f t="shared" si="122"/>
        <v>0</v>
      </c>
      <c r="P389" s="20">
        <v>0</v>
      </c>
      <c r="Q389">
        <f t="shared" si="123"/>
        <v>0</v>
      </c>
      <c r="R389" s="18">
        <f t="shared" si="116"/>
        <v>0</v>
      </c>
      <c r="S389" s="18">
        <f t="shared" si="124"/>
        <v>0</v>
      </c>
      <c r="T389" s="18">
        <f t="shared" si="125"/>
        <v>0</v>
      </c>
      <c r="U389" s="18">
        <f t="shared" si="126"/>
        <v>0</v>
      </c>
      <c r="V389" s="18">
        <f t="shared" si="127"/>
        <v>0</v>
      </c>
      <c r="X389" s="39">
        <f t="shared" si="117"/>
        <v>100</v>
      </c>
      <c r="Z389" s="20">
        <v>0</v>
      </c>
      <c r="AA389" s="53">
        <f t="shared" si="118"/>
        <v>0</v>
      </c>
      <c r="AB389" s="20">
        <v>0</v>
      </c>
      <c r="AC389" s="53">
        <f t="shared" si="119"/>
        <v>0</v>
      </c>
      <c r="AD389" s="20">
        <v>0</v>
      </c>
      <c r="AE389" s="53">
        <f t="shared" si="120"/>
        <v>0</v>
      </c>
      <c r="AF389" s="20">
        <v>0</v>
      </c>
      <c r="AG389" s="48">
        <f t="shared" si="121"/>
        <v>0</v>
      </c>
    </row>
    <row r="390" spans="1:33" ht="14.5" x14ac:dyDescent="0.35">
      <c r="A390" s="19" t="s">
        <v>839</v>
      </c>
      <c r="B390" s="19" t="s">
        <v>840</v>
      </c>
      <c r="C390" s="52" t="s">
        <v>98</v>
      </c>
      <c r="D390" s="20">
        <v>9.0016799999999994E-2</v>
      </c>
      <c r="E390" s="20">
        <v>0</v>
      </c>
      <c r="F390" s="20">
        <v>0</v>
      </c>
      <c r="G390" s="20">
        <v>0</v>
      </c>
      <c r="H390" s="20">
        <f t="shared" si="111"/>
        <v>9.0016799999999994E-2</v>
      </c>
      <c r="I390" s="21">
        <f t="shared" si="112"/>
        <v>0</v>
      </c>
      <c r="J390" s="21">
        <f t="shared" si="113"/>
        <v>0</v>
      </c>
      <c r="K390" s="21">
        <f t="shared" si="114"/>
        <v>0</v>
      </c>
      <c r="L390" s="21">
        <f t="shared" si="115"/>
        <v>100</v>
      </c>
      <c r="M390" s="20">
        <v>0</v>
      </c>
      <c r="N390" s="20">
        <v>0</v>
      </c>
      <c r="O390">
        <f t="shared" si="122"/>
        <v>0</v>
      </c>
      <c r="P390" s="20">
        <v>0</v>
      </c>
      <c r="Q390">
        <f t="shared" si="123"/>
        <v>0</v>
      </c>
      <c r="R390" s="18">
        <f t="shared" si="116"/>
        <v>0</v>
      </c>
      <c r="S390" s="18">
        <f t="shared" si="124"/>
        <v>0</v>
      </c>
      <c r="T390" s="18">
        <f t="shared" si="125"/>
        <v>0</v>
      </c>
      <c r="U390" s="18">
        <f t="shared" si="126"/>
        <v>0</v>
      </c>
      <c r="V390" s="18">
        <f t="shared" si="127"/>
        <v>0</v>
      </c>
      <c r="X390" s="39">
        <f t="shared" si="117"/>
        <v>100</v>
      </c>
      <c r="Z390" s="20">
        <v>0</v>
      </c>
      <c r="AA390" s="53">
        <f t="shared" si="118"/>
        <v>0</v>
      </c>
      <c r="AB390" s="20">
        <v>0</v>
      </c>
      <c r="AC390" s="53">
        <f t="shared" si="119"/>
        <v>0</v>
      </c>
      <c r="AD390" s="20">
        <v>0</v>
      </c>
      <c r="AE390" s="53">
        <f t="shared" si="120"/>
        <v>0</v>
      </c>
      <c r="AF390" s="20">
        <v>0</v>
      </c>
      <c r="AG390" s="48">
        <f t="shared" si="121"/>
        <v>0</v>
      </c>
    </row>
    <row r="391" spans="1:33" ht="14.5" x14ac:dyDescent="0.35">
      <c r="A391" s="19" t="s">
        <v>841</v>
      </c>
      <c r="B391" s="19" t="s">
        <v>842</v>
      </c>
      <c r="C391" s="52" t="s">
        <v>98</v>
      </c>
      <c r="D391" s="20">
        <v>0.24265999999999999</v>
      </c>
      <c r="E391" s="20">
        <v>0</v>
      </c>
      <c r="F391" s="20">
        <v>0</v>
      </c>
      <c r="G391" s="20">
        <v>0</v>
      </c>
      <c r="H391" s="20">
        <f t="shared" si="111"/>
        <v>0.24265999999999999</v>
      </c>
      <c r="I391" s="21">
        <f t="shared" si="112"/>
        <v>0</v>
      </c>
      <c r="J391" s="21">
        <f t="shared" si="113"/>
        <v>0</v>
      </c>
      <c r="K391" s="21">
        <f t="shared" si="114"/>
        <v>0</v>
      </c>
      <c r="L391" s="21">
        <f t="shared" si="115"/>
        <v>100</v>
      </c>
      <c r="M391" s="20">
        <v>0</v>
      </c>
      <c r="N391" s="20">
        <v>0</v>
      </c>
      <c r="O391">
        <f t="shared" si="122"/>
        <v>0</v>
      </c>
      <c r="P391" s="20">
        <v>0</v>
      </c>
      <c r="Q391">
        <f t="shared" si="123"/>
        <v>0</v>
      </c>
      <c r="R391" s="18">
        <f t="shared" si="116"/>
        <v>0</v>
      </c>
      <c r="S391" s="18">
        <f t="shared" si="124"/>
        <v>0</v>
      </c>
      <c r="T391" s="18">
        <f t="shared" si="125"/>
        <v>0</v>
      </c>
      <c r="U391" s="18">
        <f t="shared" si="126"/>
        <v>0</v>
      </c>
      <c r="V391" s="18">
        <f t="shared" si="127"/>
        <v>0</v>
      </c>
      <c r="X391" s="39">
        <f t="shared" si="117"/>
        <v>100</v>
      </c>
      <c r="Z391" s="20">
        <v>0</v>
      </c>
      <c r="AA391" s="53">
        <f t="shared" si="118"/>
        <v>0</v>
      </c>
      <c r="AB391" s="20">
        <v>0</v>
      </c>
      <c r="AC391" s="53">
        <f t="shared" si="119"/>
        <v>0</v>
      </c>
      <c r="AD391" s="20">
        <v>0</v>
      </c>
      <c r="AE391" s="53">
        <f t="shared" si="120"/>
        <v>0</v>
      </c>
      <c r="AF391" s="20">
        <v>0</v>
      </c>
      <c r="AG391" s="48">
        <f t="shared" si="121"/>
        <v>0</v>
      </c>
    </row>
    <row r="392" spans="1:33" ht="14.5" x14ac:dyDescent="0.35">
      <c r="A392" s="19" t="s">
        <v>843</v>
      </c>
      <c r="B392" s="19" t="s">
        <v>844</v>
      </c>
      <c r="C392" s="52" t="s">
        <v>98</v>
      </c>
      <c r="D392" s="20">
        <v>0.325463</v>
      </c>
      <c r="E392" s="20">
        <v>0</v>
      </c>
      <c r="F392" s="20">
        <v>0</v>
      </c>
      <c r="G392" s="20">
        <v>0</v>
      </c>
      <c r="H392" s="20">
        <f t="shared" si="111"/>
        <v>0.325463</v>
      </c>
      <c r="I392" s="21">
        <f t="shared" si="112"/>
        <v>0</v>
      </c>
      <c r="J392" s="21">
        <f t="shared" si="113"/>
        <v>0</v>
      </c>
      <c r="K392" s="21">
        <f t="shared" si="114"/>
        <v>0</v>
      </c>
      <c r="L392" s="21">
        <f t="shared" si="115"/>
        <v>100</v>
      </c>
      <c r="M392" s="20">
        <v>0</v>
      </c>
      <c r="N392" s="20">
        <v>0</v>
      </c>
      <c r="O392">
        <f t="shared" si="122"/>
        <v>0</v>
      </c>
      <c r="P392" s="20">
        <v>8.3509998237000001E-3</v>
      </c>
      <c r="Q392">
        <f t="shared" si="123"/>
        <v>8.3509998237000001E-3</v>
      </c>
      <c r="R392" s="18">
        <f t="shared" si="116"/>
        <v>0</v>
      </c>
      <c r="S392" s="18">
        <f t="shared" si="124"/>
        <v>0</v>
      </c>
      <c r="T392" s="18">
        <f t="shared" si="125"/>
        <v>0</v>
      </c>
      <c r="U392" s="18">
        <f t="shared" si="126"/>
        <v>2.5658830108798849</v>
      </c>
      <c r="V392" s="18">
        <f t="shared" si="127"/>
        <v>2.5658830108798849</v>
      </c>
      <c r="X392" s="39">
        <f t="shared" si="117"/>
        <v>100</v>
      </c>
      <c r="Z392" s="20">
        <v>0</v>
      </c>
      <c r="AA392" s="53">
        <f t="shared" si="118"/>
        <v>0</v>
      </c>
      <c r="AB392" s="20">
        <v>0</v>
      </c>
      <c r="AC392" s="53">
        <f t="shared" si="119"/>
        <v>0</v>
      </c>
      <c r="AD392" s="20">
        <v>0</v>
      </c>
      <c r="AE392" s="53">
        <f t="shared" si="120"/>
        <v>0</v>
      </c>
      <c r="AF392" s="20">
        <v>0</v>
      </c>
      <c r="AG392" s="48">
        <f t="shared" si="121"/>
        <v>0</v>
      </c>
    </row>
    <row r="393" spans="1:33" ht="14.5" x14ac:dyDescent="0.35">
      <c r="A393" s="19" t="s">
        <v>845</v>
      </c>
      <c r="B393" s="19" t="s">
        <v>846</v>
      </c>
      <c r="C393" s="52" t="s">
        <v>98</v>
      </c>
      <c r="D393" s="20">
        <v>0.10112500000000001</v>
      </c>
      <c r="E393" s="20">
        <v>0</v>
      </c>
      <c r="F393" s="20">
        <v>0</v>
      </c>
      <c r="G393" s="20">
        <v>0</v>
      </c>
      <c r="H393" s="20">
        <f t="shared" si="111"/>
        <v>0.10112500000000001</v>
      </c>
      <c r="I393" s="21">
        <f t="shared" si="112"/>
        <v>0</v>
      </c>
      <c r="J393" s="21">
        <f t="shared" si="113"/>
        <v>0</v>
      </c>
      <c r="K393" s="21">
        <f t="shared" si="114"/>
        <v>0</v>
      </c>
      <c r="L393" s="21">
        <f t="shared" si="115"/>
        <v>100</v>
      </c>
      <c r="M393" s="20">
        <v>0</v>
      </c>
      <c r="N393" s="20">
        <v>0</v>
      </c>
      <c r="O393">
        <f t="shared" si="122"/>
        <v>0</v>
      </c>
      <c r="P393" s="20">
        <v>6.62700498535E-6</v>
      </c>
      <c r="Q393">
        <f t="shared" si="123"/>
        <v>6.62700498535E-6</v>
      </c>
      <c r="R393" s="18">
        <f t="shared" si="116"/>
        <v>0</v>
      </c>
      <c r="S393" s="18">
        <f t="shared" si="124"/>
        <v>0</v>
      </c>
      <c r="T393" s="18">
        <f t="shared" si="125"/>
        <v>0</v>
      </c>
      <c r="U393" s="18">
        <f t="shared" si="126"/>
        <v>6.553280578838072E-3</v>
      </c>
      <c r="V393" s="18">
        <f t="shared" si="127"/>
        <v>6.553280578838072E-3</v>
      </c>
      <c r="X393" s="39">
        <f t="shared" si="117"/>
        <v>100</v>
      </c>
      <c r="Z393" s="20">
        <v>0</v>
      </c>
      <c r="AA393" s="53">
        <f t="shared" si="118"/>
        <v>0</v>
      </c>
      <c r="AB393" s="20">
        <v>0</v>
      </c>
      <c r="AC393" s="53">
        <f t="shared" si="119"/>
        <v>0</v>
      </c>
      <c r="AD393" s="20">
        <v>0</v>
      </c>
      <c r="AE393" s="53">
        <f t="shared" si="120"/>
        <v>0</v>
      </c>
      <c r="AF393" s="20">
        <v>0</v>
      </c>
      <c r="AG393" s="48">
        <f t="shared" si="121"/>
        <v>0</v>
      </c>
    </row>
    <row r="394" spans="1:33" ht="14.5" x14ac:dyDescent="0.35">
      <c r="A394" s="19" t="s">
        <v>847</v>
      </c>
      <c r="B394" s="19" t="s">
        <v>848</v>
      </c>
      <c r="C394" s="52" t="s">
        <v>98</v>
      </c>
      <c r="D394" s="20">
        <v>0.45550400000000002</v>
      </c>
      <c r="E394" s="20">
        <v>0</v>
      </c>
      <c r="F394" s="20">
        <v>0</v>
      </c>
      <c r="G394" s="20">
        <v>0</v>
      </c>
      <c r="H394" s="20">
        <f t="shared" si="111"/>
        <v>0.45550400000000002</v>
      </c>
      <c r="I394" s="21">
        <f t="shared" si="112"/>
        <v>0</v>
      </c>
      <c r="J394" s="21">
        <f t="shared" si="113"/>
        <v>0</v>
      </c>
      <c r="K394" s="21">
        <f t="shared" si="114"/>
        <v>0</v>
      </c>
      <c r="L394" s="21">
        <f t="shared" si="115"/>
        <v>100</v>
      </c>
      <c r="M394" s="20">
        <v>0</v>
      </c>
      <c r="N394" s="20">
        <v>0</v>
      </c>
      <c r="O394">
        <f t="shared" si="122"/>
        <v>0</v>
      </c>
      <c r="P394" s="20">
        <v>0</v>
      </c>
      <c r="Q394">
        <f t="shared" si="123"/>
        <v>0</v>
      </c>
      <c r="R394" s="18">
        <f t="shared" si="116"/>
        <v>0</v>
      </c>
      <c r="S394" s="18">
        <f t="shared" si="124"/>
        <v>0</v>
      </c>
      <c r="T394" s="18">
        <f t="shared" si="125"/>
        <v>0</v>
      </c>
      <c r="U394" s="18">
        <f t="shared" si="126"/>
        <v>0</v>
      </c>
      <c r="V394" s="18">
        <f t="shared" si="127"/>
        <v>0</v>
      </c>
      <c r="X394" s="39">
        <f t="shared" si="117"/>
        <v>100</v>
      </c>
      <c r="Z394" s="20">
        <v>0</v>
      </c>
      <c r="AA394" s="53">
        <f t="shared" si="118"/>
        <v>0</v>
      </c>
      <c r="AB394" s="20">
        <v>0</v>
      </c>
      <c r="AC394" s="53">
        <f t="shared" si="119"/>
        <v>0</v>
      </c>
      <c r="AD394" s="20">
        <v>0</v>
      </c>
      <c r="AE394" s="53">
        <f t="shared" si="120"/>
        <v>0</v>
      </c>
      <c r="AF394" s="20">
        <v>0</v>
      </c>
      <c r="AG394" s="48">
        <f t="shared" si="121"/>
        <v>0</v>
      </c>
    </row>
    <row r="395" spans="1:33" ht="14.5" x14ac:dyDescent="0.35">
      <c r="A395" s="19" t="s">
        <v>849</v>
      </c>
      <c r="B395" s="19" t="s">
        <v>850</v>
      </c>
      <c r="C395" s="52" t="s">
        <v>98</v>
      </c>
      <c r="D395" s="20">
        <v>5.70337E-2</v>
      </c>
      <c r="E395" s="20">
        <v>0</v>
      </c>
      <c r="F395" s="20">
        <v>0</v>
      </c>
      <c r="G395" s="20">
        <v>0</v>
      </c>
      <c r="H395" s="20">
        <f t="shared" si="111"/>
        <v>5.70337E-2</v>
      </c>
      <c r="I395" s="21">
        <f t="shared" si="112"/>
        <v>0</v>
      </c>
      <c r="J395" s="21">
        <f t="shared" si="113"/>
        <v>0</v>
      </c>
      <c r="K395" s="21">
        <f t="shared" si="114"/>
        <v>0</v>
      </c>
      <c r="L395" s="21">
        <f t="shared" si="115"/>
        <v>100</v>
      </c>
      <c r="M395" s="20">
        <v>0</v>
      </c>
      <c r="N395" s="20">
        <v>0</v>
      </c>
      <c r="O395">
        <f t="shared" si="122"/>
        <v>0</v>
      </c>
      <c r="P395" s="20">
        <v>0</v>
      </c>
      <c r="Q395">
        <f t="shared" si="123"/>
        <v>0</v>
      </c>
      <c r="R395" s="18">
        <f t="shared" si="116"/>
        <v>0</v>
      </c>
      <c r="S395" s="18">
        <f t="shared" si="124"/>
        <v>0</v>
      </c>
      <c r="T395" s="18">
        <f t="shared" si="125"/>
        <v>0</v>
      </c>
      <c r="U395" s="18">
        <f t="shared" si="126"/>
        <v>0</v>
      </c>
      <c r="V395" s="18">
        <f t="shared" si="127"/>
        <v>0</v>
      </c>
      <c r="X395" s="39">
        <f t="shared" si="117"/>
        <v>100</v>
      </c>
      <c r="Z395" s="20">
        <v>0</v>
      </c>
      <c r="AA395" s="53">
        <f t="shared" si="118"/>
        <v>0</v>
      </c>
      <c r="AB395" s="20">
        <v>0</v>
      </c>
      <c r="AC395" s="53">
        <f t="shared" si="119"/>
        <v>0</v>
      </c>
      <c r="AD395" s="20">
        <v>0</v>
      </c>
      <c r="AE395" s="53">
        <f t="shared" si="120"/>
        <v>0</v>
      </c>
      <c r="AF395" s="20">
        <v>0</v>
      </c>
      <c r="AG395" s="48">
        <f t="shared" si="121"/>
        <v>0</v>
      </c>
    </row>
    <row r="396" spans="1:33" ht="14.5" x14ac:dyDescent="0.35">
      <c r="A396" s="19" t="s">
        <v>851</v>
      </c>
      <c r="B396" s="19" t="s">
        <v>852</v>
      </c>
      <c r="C396" s="52" t="s">
        <v>98</v>
      </c>
      <c r="D396" s="20">
        <v>2.76709</v>
      </c>
      <c r="E396" s="20">
        <v>0</v>
      </c>
      <c r="F396" s="20">
        <v>0</v>
      </c>
      <c r="G396" s="20">
        <v>0</v>
      </c>
      <c r="H396" s="20">
        <f t="shared" si="111"/>
        <v>2.76709</v>
      </c>
      <c r="I396" s="21">
        <f t="shared" si="112"/>
        <v>0</v>
      </c>
      <c r="J396" s="21">
        <f t="shared" si="113"/>
        <v>0</v>
      </c>
      <c r="K396" s="21">
        <f t="shared" si="114"/>
        <v>0</v>
      </c>
      <c r="L396" s="21">
        <f t="shared" si="115"/>
        <v>100</v>
      </c>
      <c r="M396" s="20">
        <v>0</v>
      </c>
      <c r="N396" s="20">
        <v>0</v>
      </c>
      <c r="O396">
        <f t="shared" si="122"/>
        <v>0</v>
      </c>
      <c r="P396" s="20">
        <v>0</v>
      </c>
      <c r="Q396">
        <f t="shared" si="123"/>
        <v>0</v>
      </c>
      <c r="R396" s="18">
        <f t="shared" si="116"/>
        <v>0</v>
      </c>
      <c r="S396" s="18">
        <f t="shared" si="124"/>
        <v>0</v>
      </c>
      <c r="T396" s="18">
        <f t="shared" si="125"/>
        <v>0</v>
      </c>
      <c r="U396" s="18">
        <f t="shared" si="126"/>
        <v>0</v>
      </c>
      <c r="V396" s="18">
        <f t="shared" si="127"/>
        <v>0</v>
      </c>
      <c r="X396" s="39">
        <f t="shared" si="117"/>
        <v>100</v>
      </c>
      <c r="Z396" s="20">
        <v>0</v>
      </c>
      <c r="AA396" s="53">
        <f t="shared" si="118"/>
        <v>0</v>
      </c>
      <c r="AB396" s="20">
        <v>0</v>
      </c>
      <c r="AC396" s="53">
        <f t="shared" si="119"/>
        <v>0</v>
      </c>
      <c r="AD396" s="20">
        <v>0</v>
      </c>
      <c r="AE396" s="53">
        <f t="shared" si="120"/>
        <v>0</v>
      </c>
      <c r="AF396" s="20">
        <v>0</v>
      </c>
      <c r="AG396" s="48">
        <f t="shared" si="121"/>
        <v>0</v>
      </c>
    </row>
    <row r="397" spans="1:33" ht="14.5" x14ac:dyDescent="0.35">
      <c r="A397" s="19" t="s">
        <v>853</v>
      </c>
      <c r="B397" s="19" t="s">
        <v>854</v>
      </c>
      <c r="C397" s="52" t="s">
        <v>98</v>
      </c>
      <c r="D397" s="20">
        <v>1.03796</v>
      </c>
      <c r="E397" s="20">
        <v>0</v>
      </c>
      <c r="F397" s="20">
        <v>0</v>
      </c>
      <c r="G397" s="20">
        <v>0</v>
      </c>
      <c r="H397" s="20">
        <f t="shared" si="111"/>
        <v>1.03796</v>
      </c>
      <c r="I397" s="21">
        <f t="shared" si="112"/>
        <v>0</v>
      </c>
      <c r="J397" s="21">
        <f t="shared" si="113"/>
        <v>0</v>
      </c>
      <c r="K397" s="21">
        <f t="shared" si="114"/>
        <v>0</v>
      </c>
      <c r="L397" s="21">
        <f t="shared" si="115"/>
        <v>100</v>
      </c>
      <c r="M397" s="20">
        <v>0</v>
      </c>
      <c r="N397" s="20">
        <v>0</v>
      </c>
      <c r="O397">
        <f t="shared" si="122"/>
        <v>0</v>
      </c>
      <c r="P397" s="20">
        <v>0</v>
      </c>
      <c r="Q397">
        <f t="shared" si="123"/>
        <v>0</v>
      </c>
      <c r="R397" s="18">
        <f t="shared" si="116"/>
        <v>0</v>
      </c>
      <c r="S397" s="18">
        <f t="shared" si="124"/>
        <v>0</v>
      </c>
      <c r="T397" s="18">
        <f t="shared" si="125"/>
        <v>0</v>
      </c>
      <c r="U397" s="18">
        <f t="shared" si="126"/>
        <v>0</v>
      </c>
      <c r="V397" s="18">
        <f t="shared" si="127"/>
        <v>0</v>
      </c>
      <c r="X397" s="39">
        <f t="shared" si="117"/>
        <v>100</v>
      </c>
      <c r="Z397" s="20">
        <v>0</v>
      </c>
      <c r="AA397" s="53">
        <f t="shared" si="118"/>
        <v>0</v>
      </c>
      <c r="AB397" s="20">
        <v>0</v>
      </c>
      <c r="AC397" s="53">
        <f t="shared" si="119"/>
        <v>0</v>
      </c>
      <c r="AD397" s="20">
        <v>0</v>
      </c>
      <c r="AE397" s="53">
        <f t="shared" si="120"/>
        <v>0</v>
      </c>
      <c r="AF397" s="20">
        <v>0</v>
      </c>
      <c r="AG397" s="48">
        <f t="shared" si="121"/>
        <v>0</v>
      </c>
    </row>
    <row r="398" spans="1:33" ht="14.5" x14ac:dyDescent="0.35">
      <c r="A398" s="19" t="s">
        <v>855</v>
      </c>
      <c r="B398" s="19" t="s">
        <v>856</v>
      </c>
      <c r="C398" s="52" t="s">
        <v>98</v>
      </c>
      <c r="D398" s="20">
        <v>8.0245700000000006</v>
      </c>
      <c r="E398" s="20">
        <v>0</v>
      </c>
      <c r="F398" s="20">
        <v>0</v>
      </c>
      <c r="G398" s="20">
        <v>0</v>
      </c>
      <c r="H398" s="20">
        <f t="shared" si="111"/>
        <v>8.0245700000000006</v>
      </c>
      <c r="I398" s="21">
        <f t="shared" si="112"/>
        <v>0</v>
      </c>
      <c r="J398" s="21">
        <f t="shared" si="113"/>
        <v>0</v>
      </c>
      <c r="K398" s="21">
        <f t="shared" si="114"/>
        <v>0</v>
      </c>
      <c r="L398" s="21">
        <f t="shared" si="115"/>
        <v>100</v>
      </c>
      <c r="M398" s="20">
        <v>0</v>
      </c>
      <c r="N398" s="20">
        <v>0</v>
      </c>
      <c r="O398">
        <f t="shared" si="122"/>
        <v>0</v>
      </c>
      <c r="P398" s="20">
        <v>4.5806831872799998E-2</v>
      </c>
      <c r="Q398">
        <f t="shared" si="123"/>
        <v>4.5806831872799998E-2</v>
      </c>
      <c r="R398" s="18">
        <f t="shared" si="116"/>
        <v>0</v>
      </c>
      <c r="S398" s="18">
        <f t="shared" si="124"/>
        <v>0</v>
      </c>
      <c r="T398" s="18">
        <f t="shared" si="125"/>
        <v>0</v>
      </c>
      <c r="U398" s="18">
        <f t="shared" si="126"/>
        <v>0.5708322299238463</v>
      </c>
      <c r="V398" s="18">
        <f t="shared" si="127"/>
        <v>0.5708322299238463</v>
      </c>
      <c r="X398" s="39">
        <f t="shared" si="117"/>
        <v>100</v>
      </c>
      <c r="Z398" s="20">
        <v>0</v>
      </c>
      <c r="AA398" s="53">
        <f t="shared" si="118"/>
        <v>0</v>
      </c>
      <c r="AB398" s="20">
        <v>0</v>
      </c>
      <c r="AC398" s="53">
        <f t="shared" si="119"/>
        <v>0</v>
      </c>
      <c r="AD398" s="20">
        <v>0</v>
      </c>
      <c r="AE398" s="53">
        <f t="shared" si="120"/>
        <v>0</v>
      </c>
      <c r="AF398" s="20">
        <v>0</v>
      </c>
      <c r="AG398" s="48">
        <f t="shared" si="121"/>
        <v>0</v>
      </c>
    </row>
    <row r="399" spans="1:33" s="45" customFormat="1" ht="14.5" x14ac:dyDescent="0.35">
      <c r="A399" s="19" t="s">
        <v>857</v>
      </c>
      <c r="B399" s="19" t="s">
        <v>858</v>
      </c>
      <c r="C399" s="52" t="s">
        <v>98</v>
      </c>
      <c r="D399" s="20">
        <v>3.6492200000000001</v>
      </c>
      <c r="E399" s="20">
        <v>0</v>
      </c>
      <c r="F399" s="20">
        <v>0</v>
      </c>
      <c r="G399" s="20">
        <v>0</v>
      </c>
      <c r="H399" s="46">
        <f t="shared" si="111"/>
        <v>3.6492200000000001</v>
      </c>
      <c r="I399" s="21">
        <f t="shared" si="112"/>
        <v>0</v>
      </c>
      <c r="J399" s="21">
        <f t="shared" si="113"/>
        <v>0</v>
      </c>
      <c r="K399" s="21">
        <f t="shared" si="114"/>
        <v>0</v>
      </c>
      <c r="L399" s="21">
        <f t="shared" si="115"/>
        <v>100</v>
      </c>
      <c r="M399" s="20">
        <v>0</v>
      </c>
      <c r="N399" s="20">
        <v>0.19719999999999999</v>
      </c>
      <c r="O399">
        <f t="shared" si="122"/>
        <v>0.19719999999999999</v>
      </c>
      <c r="P399" s="20">
        <v>0.91200000000000003</v>
      </c>
      <c r="Q399">
        <f t="shared" ref="Q399:Q413" si="128">O399+P399</f>
        <v>1.1092</v>
      </c>
      <c r="R399" s="18">
        <f t="shared" ref="R399:R413" si="129">M399/D399*100</f>
        <v>0</v>
      </c>
      <c r="S399" s="18">
        <f t="shared" ref="S399:S413" si="130">N399/D399*100</f>
        <v>5.4038945308860518</v>
      </c>
      <c r="T399" s="18">
        <f t="shared" ref="T399:T413" si="131">O399/D399*100</f>
        <v>5.4038945308860518</v>
      </c>
      <c r="U399" s="18">
        <f t="shared" ref="U399:U413" si="132">P399/D399*100</f>
        <v>24.991642049533873</v>
      </c>
      <c r="V399" s="18">
        <f t="shared" ref="V399:V413" si="133">Q399/D399*100</f>
        <v>30.395536580419925</v>
      </c>
      <c r="W399" s="17"/>
      <c r="X399" s="39">
        <f t="shared" ref="X399:X413" si="134">SUM(I399:L399)</f>
        <v>100</v>
      </c>
      <c r="Z399" s="20">
        <v>0</v>
      </c>
      <c r="AA399" s="53">
        <f t="shared" si="118"/>
        <v>0</v>
      </c>
      <c r="AB399" s="20">
        <v>0</v>
      </c>
      <c r="AC399" s="53">
        <f t="shared" si="119"/>
        <v>0</v>
      </c>
      <c r="AD399" s="20">
        <v>0</v>
      </c>
      <c r="AE399" s="53">
        <f t="shared" si="120"/>
        <v>0</v>
      </c>
      <c r="AF399" s="20">
        <v>0</v>
      </c>
      <c r="AG399" s="48">
        <f t="shared" si="121"/>
        <v>0</v>
      </c>
    </row>
    <row r="400" spans="1:33" ht="14.5" x14ac:dyDescent="0.35">
      <c r="A400" s="19" t="s">
        <v>859</v>
      </c>
      <c r="B400" s="19" t="s">
        <v>860</v>
      </c>
      <c r="C400" s="52" t="s">
        <v>98</v>
      </c>
      <c r="D400" s="20">
        <v>0.30044399999999999</v>
      </c>
      <c r="E400" s="20">
        <v>0</v>
      </c>
      <c r="F400" s="20">
        <v>0</v>
      </c>
      <c r="G400" s="20">
        <v>0</v>
      </c>
      <c r="H400" s="20">
        <f t="shared" si="111"/>
        <v>0.30044399999999999</v>
      </c>
      <c r="I400" s="21">
        <f t="shared" si="112"/>
        <v>0</v>
      </c>
      <c r="J400" s="21">
        <f t="shared" si="113"/>
        <v>0</v>
      </c>
      <c r="K400" s="21">
        <f t="shared" si="114"/>
        <v>0</v>
      </c>
      <c r="L400" s="21">
        <f t="shared" si="115"/>
        <v>100</v>
      </c>
      <c r="M400" s="20">
        <v>0</v>
      </c>
      <c r="N400" s="20">
        <v>4.8606381599099998E-3</v>
      </c>
      <c r="O400">
        <f t="shared" si="122"/>
        <v>4.8606381599099998E-3</v>
      </c>
      <c r="P400" s="20">
        <v>1.7673300186899998E-2</v>
      </c>
      <c r="Q400">
        <f t="shared" si="128"/>
        <v>2.2533938346809997E-2</v>
      </c>
      <c r="R400" s="18">
        <f t="shared" si="129"/>
        <v>0</v>
      </c>
      <c r="S400" s="18">
        <f t="shared" si="130"/>
        <v>1.6178183488137556</v>
      </c>
      <c r="T400" s="18">
        <f t="shared" si="131"/>
        <v>1.6178183488137556</v>
      </c>
      <c r="U400" s="18">
        <f t="shared" si="132"/>
        <v>5.882394119003874</v>
      </c>
      <c r="V400" s="18">
        <f t="shared" si="133"/>
        <v>7.5002124678176294</v>
      </c>
      <c r="X400" s="39">
        <f t="shared" si="134"/>
        <v>100</v>
      </c>
      <c r="Z400" s="20">
        <v>0</v>
      </c>
      <c r="AA400" s="53">
        <f t="shared" si="118"/>
        <v>0</v>
      </c>
      <c r="AB400" s="20">
        <v>0</v>
      </c>
      <c r="AC400" s="53">
        <f t="shared" si="119"/>
        <v>0</v>
      </c>
      <c r="AD400" s="20">
        <v>0</v>
      </c>
      <c r="AE400" s="53">
        <f t="shared" si="120"/>
        <v>0</v>
      </c>
      <c r="AF400" s="20">
        <v>0</v>
      </c>
      <c r="AG400" s="48">
        <f t="shared" si="121"/>
        <v>0</v>
      </c>
    </row>
    <row r="401" spans="1:33" ht="14.5" x14ac:dyDescent="0.35">
      <c r="A401" s="19" t="s">
        <v>861</v>
      </c>
      <c r="B401" s="19" t="s">
        <v>862</v>
      </c>
      <c r="C401" s="52" t="s">
        <v>98</v>
      </c>
      <c r="D401" s="20">
        <v>3.4050600000000002</v>
      </c>
      <c r="E401" s="20">
        <v>0</v>
      </c>
      <c r="F401" s="20">
        <v>0</v>
      </c>
      <c r="G401" s="20">
        <v>0</v>
      </c>
      <c r="H401" s="20">
        <f t="shared" si="111"/>
        <v>3.4050600000000002</v>
      </c>
      <c r="I401" s="21">
        <f t="shared" si="112"/>
        <v>0</v>
      </c>
      <c r="J401" s="21">
        <f t="shared" si="113"/>
        <v>0</v>
      </c>
      <c r="K401" s="21">
        <f t="shared" si="114"/>
        <v>0</v>
      </c>
      <c r="L401" s="21">
        <f t="shared" si="115"/>
        <v>100</v>
      </c>
      <c r="M401" s="20">
        <v>4.8963949825400005E-7</v>
      </c>
      <c r="N401" s="20">
        <v>4.1579576205299999E-2</v>
      </c>
      <c r="O401">
        <f t="shared" si="122"/>
        <v>4.1580065844798252E-2</v>
      </c>
      <c r="P401" s="20">
        <v>7.3911783771099998E-2</v>
      </c>
      <c r="Q401">
        <f t="shared" si="128"/>
        <v>0.11549184961589826</v>
      </c>
      <c r="R401" s="18">
        <f t="shared" si="129"/>
        <v>1.437976124514693E-5</v>
      </c>
      <c r="S401" s="18">
        <f t="shared" si="130"/>
        <v>1.2211114108209546</v>
      </c>
      <c r="T401" s="18">
        <f t="shared" si="131"/>
        <v>1.2211257905821997</v>
      </c>
      <c r="U401" s="18">
        <f t="shared" si="132"/>
        <v>2.1706455619313605</v>
      </c>
      <c r="V401" s="18">
        <f t="shared" si="133"/>
        <v>3.3917713525135604</v>
      </c>
      <c r="X401" s="39">
        <f t="shared" si="134"/>
        <v>100</v>
      </c>
      <c r="Z401" s="20">
        <v>0</v>
      </c>
      <c r="AA401" s="53">
        <f t="shared" si="118"/>
        <v>0</v>
      </c>
      <c r="AB401" s="20">
        <v>0</v>
      </c>
      <c r="AC401" s="53">
        <f t="shared" si="119"/>
        <v>0</v>
      </c>
      <c r="AD401" s="20">
        <v>0</v>
      </c>
      <c r="AE401" s="53">
        <f t="shared" si="120"/>
        <v>0</v>
      </c>
      <c r="AF401" s="20">
        <v>0</v>
      </c>
      <c r="AG401" s="48">
        <f t="shared" si="121"/>
        <v>0</v>
      </c>
    </row>
    <row r="402" spans="1:33" ht="14.5" x14ac:dyDescent="0.35">
      <c r="A402" s="19" t="s">
        <v>863</v>
      </c>
      <c r="B402" s="19" t="s">
        <v>864</v>
      </c>
      <c r="C402" s="52" t="s">
        <v>98</v>
      </c>
      <c r="D402" s="20">
        <v>1.6567000000000001</v>
      </c>
      <c r="E402" s="20">
        <v>0</v>
      </c>
      <c r="F402" s="20">
        <v>0</v>
      </c>
      <c r="G402" s="20">
        <v>0</v>
      </c>
      <c r="H402" s="20">
        <f t="shared" si="111"/>
        <v>1.6567000000000001</v>
      </c>
      <c r="I402" s="21">
        <f t="shared" si="112"/>
        <v>0</v>
      </c>
      <c r="J402" s="21">
        <f t="shared" si="113"/>
        <v>0</v>
      </c>
      <c r="K402" s="21">
        <f t="shared" si="114"/>
        <v>0</v>
      </c>
      <c r="L402" s="21">
        <f t="shared" si="115"/>
        <v>100</v>
      </c>
      <c r="M402" s="20">
        <v>0</v>
      </c>
      <c r="N402" s="20">
        <v>1.7372741844199999E-2</v>
      </c>
      <c r="O402">
        <f t="shared" si="122"/>
        <v>1.7372741844199999E-2</v>
      </c>
      <c r="P402" s="20">
        <v>1.7173563312400001E-2</v>
      </c>
      <c r="Q402">
        <f t="shared" si="128"/>
        <v>3.4546305156599996E-2</v>
      </c>
      <c r="R402" s="18">
        <f t="shared" si="129"/>
        <v>0</v>
      </c>
      <c r="S402" s="18">
        <f t="shared" si="130"/>
        <v>1.0486353500452705</v>
      </c>
      <c r="T402" s="18">
        <f t="shared" si="131"/>
        <v>1.0486353500452705</v>
      </c>
      <c r="U402" s="18">
        <f t="shared" si="132"/>
        <v>1.0366127429468222</v>
      </c>
      <c r="V402" s="18">
        <f t="shared" si="133"/>
        <v>2.0852480929920922</v>
      </c>
      <c r="X402" s="39">
        <f t="shared" si="134"/>
        <v>100</v>
      </c>
      <c r="Z402" s="20">
        <v>0</v>
      </c>
      <c r="AA402" s="53">
        <f t="shared" si="118"/>
        <v>0</v>
      </c>
      <c r="AB402" s="20">
        <v>0</v>
      </c>
      <c r="AC402" s="53">
        <f t="shared" si="119"/>
        <v>0</v>
      </c>
      <c r="AD402" s="20">
        <v>0</v>
      </c>
      <c r="AE402" s="53">
        <f t="shared" si="120"/>
        <v>0</v>
      </c>
      <c r="AF402" s="20">
        <v>0</v>
      </c>
      <c r="AG402" s="48">
        <f t="shared" si="121"/>
        <v>0</v>
      </c>
    </row>
    <row r="403" spans="1:33" ht="14.5" x14ac:dyDescent="0.35">
      <c r="A403" s="19" t="s">
        <v>865</v>
      </c>
      <c r="B403" s="19" t="s">
        <v>866</v>
      </c>
      <c r="C403" s="52" t="s">
        <v>98</v>
      </c>
      <c r="D403" s="20">
        <v>0.85740799999999995</v>
      </c>
      <c r="E403" s="20">
        <v>0</v>
      </c>
      <c r="F403" s="20">
        <v>0</v>
      </c>
      <c r="G403" s="20">
        <v>0</v>
      </c>
      <c r="H403" s="20">
        <f t="shared" si="111"/>
        <v>0.85740799999999995</v>
      </c>
      <c r="I403" s="21">
        <f t="shared" si="112"/>
        <v>0</v>
      </c>
      <c r="J403" s="21">
        <f t="shared" si="113"/>
        <v>0</v>
      </c>
      <c r="K403" s="21">
        <f t="shared" si="114"/>
        <v>0</v>
      </c>
      <c r="L403" s="21">
        <f t="shared" si="115"/>
        <v>100</v>
      </c>
      <c r="M403" s="20">
        <v>0</v>
      </c>
      <c r="N403" s="20">
        <v>1.8854636798899999E-2</v>
      </c>
      <c r="O403">
        <f t="shared" si="122"/>
        <v>1.8854636798899999E-2</v>
      </c>
      <c r="P403" s="20">
        <v>2.6635233561300001E-2</v>
      </c>
      <c r="Q403">
        <f t="shared" si="128"/>
        <v>4.5489870360199997E-2</v>
      </c>
      <c r="R403" s="18">
        <f t="shared" si="129"/>
        <v>0</v>
      </c>
      <c r="S403" s="18">
        <f t="shared" si="130"/>
        <v>2.1990273940644363</v>
      </c>
      <c r="T403" s="18">
        <f t="shared" si="131"/>
        <v>2.1990273940644363</v>
      </c>
      <c r="U403" s="18">
        <f t="shared" si="132"/>
        <v>3.1064829767508586</v>
      </c>
      <c r="V403" s="18">
        <f t="shared" si="133"/>
        <v>5.3055103708152949</v>
      </c>
      <c r="X403" s="39">
        <f t="shared" si="134"/>
        <v>100</v>
      </c>
      <c r="Z403" s="20">
        <v>0</v>
      </c>
      <c r="AA403" s="53">
        <f t="shared" si="118"/>
        <v>0</v>
      </c>
      <c r="AB403" s="20">
        <v>0</v>
      </c>
      <c r="AC403" s="53">
        <f t="shared" si="119"/>
        <v>0</v>
      </c>
      <c r="AD403" s="20">
        <v>0</v>
      </c>
      <c r="AE403" s="53">
        <f t="shared" si="120"/>
        <v>0</v>
      </c>
      <c r="AF403" s="20">
        <v>0</v>
      </c>
      <c r="AG403" s="48">
        <f t="shared" si="121"/>
        <v>0</v>
      </c>
    </row>
    <row r="404" spans="1:33" ht="14.5" x14ac:dyDescent="0.35">
      <c r="A404" s="19" t="s">
        <v>867</v>
      </c>
      <c r="B404" s="19" t="s">
        <v>595</v>
      </c>
      <c r="C404" s="52" t="s">
        <v>98</v>
      </c>
      <c r="D404" s="20">
        <v>11.4636</v>
      </c>
      <c r="E404" s="20">
        <v>0</v>
      </c>
      <c r="F404" s="20">
        <v>0</v>
      </c>
      <c r="G404" s="20">
        <v>0</v>
      </c>
      <c r="H404" s="20">
        <f t="shared" si="111"/>
        <v>11.4636</v>
      </c>
      <c r="I404" s="21">
        <f t="shared" si="112"/>
        <v>0</v>
      </c>
      <c r="J404" s="21">
        <f t="shared" si="113"/>
        <v>0</v>
      </c>
      <c r="K404" s="21">
        <f t="shared" si="114"/>
        <v>0</v>
      </c>
      <c r="L404" s="21">
        <f t="shared" si="115"/>
        <v>100</v>
      </c>
      <c r="M404" s="20">
        <v>3.9199999999999999E-2</v>
      </c>
      <c r="N404" s="20">
        <v>5.1004019999900001E-2</v>
      </c>
      <c r="O404">
        <f t="shared" si="122"/>
        <v>9.0204019999899993E-2</v>
      </c>
      <c r="P404" s="20">
        <v>8.8319214736599996E-2</v>
      </c>
      <c r="Q404">
        <f t="shared" si="128"/>
        <v>0.1785232347365</v>
      </c>
      <c r="R404" s="18">
        <f t="shared" si="129"/>
        <v>0.34195191737325098</v>
      </c>
      <c r="S404" s="18">
        <f t="shared" si="130"/>
        <v>0.44492149063034298</v>
      </c>
      <c r="T404" s="18">
        <f t="shared" si="131"/>
        <v>0.78687340800359407</v>
      </c>
      <c r="U404" s="18">
        <f t="shared" si="132"/>
        <v>0.77043175561429222</v>
      </c>
      <c r="V404" s="18">
        <f t="shared" si="133"/>
        <v>1.5573051636178863</v>
      </c>
      <c r="X404" s="39">
        <f t="shared" si="134"/>
        <v>100</v>
      </c>
      <c r="Z404" s="20">
        <v>0</v>
      </c>
      <c r="AA404" s="53">
        <f t="shared" si="118"/>
        <v>0</v>
      </c>
      <c r="AB404" s="20">
        <v>0</v>
      </c>
      <c r="AC404" s="53">
        <f t="shared" si="119"/>
        <v>0</v>
      </c>
      <c r="AD404" s="20">
        <v>0</v>
      </c>
      <c r="AE404" s="53">
        <f t="shared" si="120"/>
        <v>0</v>
      </c>
      <c r="AF404" s="20">
        <v>0</v>
      </c>
      <c r="AG404" s="48">
        <f t="shared" si="121"/>
        <v>0</v>
      </c>
    </row>
    <row r="405" spans="1:33" ht="14.5" x14ac:dyDescent="0.35">
      <c r="A405" s="19" t="s">
        <v>868</v>
      </c>
      <c r="B405" s="19" t="s">
        <v>869</v>
      </c>
      <c r="C405" s="52" t="s">
        <v>98</v>
      </c>
      <c r="D405" s="20">
        <v>0.54766700000000001</v>
      </c>
      <c r="E405" s="20">
        <v>0</v>
      </c>
      <c r="F405" s="20">
        <v>0</v>
      </c>
      <c r="G405" s="20">
        <v>0</v>
      </c>
      <c r="H405" s="20">
        <f t="shared" si="111"/>
        <v>0.54766700000000001</v>
      </c>
      <c r="I405" s="21">
        <f t="shared" si="112"/>
        <v>0</v>
      </c>
      <c r="J405" s="21">
        <f t="shared" si="113"/>
        <v>0</v>
      </c>
      <c r="K405" s="21">
        <f t="shared" si="114"/>
        <v>0</v>
      </c>
      <c r="L405" s="21">
        <f t="shared" si="115"/>
        <v>100</v>
      </c>
      <c r="M405" s="20">
        <v>0</v>
      </c>
      <c r="N405" s="20">
        <v>1.13483999999E-2</v>
      </c>
      <c r="O405">
        <f t="shared" si="122"/>
        <v>1.13483999999E-2</v>
      </c>
      <c r="P405" s="20">
        <v>5.28882999942E-3</v>
      </c>
      <c r="Q405">
        <f t="shared" si="128"/>
        <v>1.6637229999319998E-2</v>
      </c>
      <c r="R405" s="18">
        <f t="shared" si="129"/>
        <v>0</v>
      </c>
      <c r="S405" s="18">
        <f t="shared" si="130"/>
        <v>2.072135074762584</v>
      </c>
      <c r="T405" s="18">
        <f t="shared" si="131"/>
        <v>2.072135074762584</v>
      </c>
      <c r="U405" s="18">
        <f t="shared" si="132"/>
        <v>0.96570178583336219</v>
      </c>
      <c r="V405" s="18">
        <f t="shared" si="133"/>
        <v>3.0378368605959456</v>
      </c>
      <c r="X405" s="39">
        <f t="shared" si="134"/>
        <v>100</v>
      </c>
      <c r="Z405" s="20">
        <v>0</v>
      </c>
      <c r="AA405" s="53">
        <f t="shared" si="118"/>
        <v>0</v>
      </c>
      <c r="AB405" s="20">
        <v>0</v>
      </c>
      <c r="AC405" s="53">
        <f t="shared" si="119"/>
        <v>0</v>
      </c>
      <c r="AD405" s="20">
        <v>0</v>
      </c>
      <c r="AE405" s="53">
        <f t="shared" si="120"/>
        <v>0</v>
      </c>
      <c r="AF405" s="20">
        <v>0</v>
      </c>
      <c r="AG405" s="48">
        <f t="shared" si="121"/>
        <v>0</v>
      </c>
    </row>
    <row r="406" spans="1:33" ht="14.5" x14ac:dyDescent="0.35">
      <c r="A406" s="19" t="s">
        <v>870</v>
      </c>
      <c r="B406" s="19" t="s">
        <v>869</v>
      </c>
      <c r="C406" s="52" t="s">
        <v>98</v>
      </c>
      <c r="D406" s="20">
        <v>0.42618400000000001</v>
      </c>
      <c r="E406" s="20">
        <v>0</v>
      </c>
      <c r="F406" s="20">
        <v>0</v>
      </c>
      <c r="G406" s="20">
        <v>0</v>
      </c>
      <c r="H406" s="20">
        <f t="shared" si="111"/>
        <v>0.42618400000000001</v>
      </c>
      <c r="I406" s="21">
        <f t="shared" si="112"/>
        <v>0</v>
      </c>
      <c r="J406" s="21">
        <f t="shared" si="113"/>
        <v>0</v>
      </c>
      <c r="K406" s="21">
        <f t="shared" si="114"/>
        <v>0</v>
      </c>
      <c r="L406" s="21">
        <f t="shared" si="115"/>
        <v>100</v>
      </c>
      <c r="M406" s="20">
        <v>0</v>
      </c>
      <c r="N406" s="20">
        <v>3.4047376716E-2</v>
      </c>
      <c r="O406">
        <f t="shared" si="122"/>
        <v>3.4047376716E-2</v>
      </c>
      <c r="P406" s="20">
        <v>0.197373030437</v>
      </c>
      <c r="Q406">
        <f t="shared" si="128"/>
        <v>0.231420407153</v>
      </c>
      <c r="R406" s="18">
        <f t="shared" si="129"/>
        <v>0</v>
      </c>
      <c r="S406" s="18">
        <f t="shared" si="130"/>
        <v>7.9888913511534918</v>
      </c>
      <c r="T406" s="18">
        <f t="shared" si="131"/>
        <v>7.9888913511534918</v>
      </c>
      <c r="U406" s="18">
        <f t="shared" si="132"/>
        <v>46.311694112636793</v>
      </c>
      <c r="V406" s="18">
        <f t="shared" si="133"/>
        <v>54.300585463790284</v>
      </c>
      <c r="X406" s="39">
        <f t="shared" si="134"/>
        <v>100</v>
      </c>
      <c r="Z406" s="20">
        <v>0</v>
      </c>
      <c r="AA406" s="53">
        <f t="shared" si="118"/>
        <v>0</v>
      </c>
      <c r="AB406" s="20">
        <v>0</v>
      </c>
      <c r="AC406" s="53">
        <f t="shared" si="119"/>
        <v>0</v>
      </c>
      <c r="AD406" s="20">
        <v>0</v>
      </c>
      <c r="AE406" s="53">
        <f t="shared" si="120"/>
        <v>0</v>
      </c>
      <c r="AF406" s="20">
        <v>0</v>
      </c>
      <c r="AG406" s="48">
        <f t="shared" si="121"/>
        <v>0</v>
      </c>
    </row>
    <row r="407" spans="1:33" ht="14.5" x14ac:dyDescent="0.35">
      <c r="A407" s="19" t="s">
        <v>871</v>
      </c>
      <c r="B407" s="19" t="s">
        <v>872</v>
      </c>
      <c r="C407" s="52" t="s">
        <v>98</v>
      </c>
      <c r="D407" s="20">
        <v>1.5645199999999999</v>
      </c>
      <c r="E407" s="20">
        <v>0</v>
      </c>
      <c r="F407" s="20">
        <v>0</v>
      </c>
      <c r="G407" s="20">
        <v>0</v>
      </c>
      <c r="H407" s="20">
        <f t="shared" si="111"/>
        <v>1.5645199999999999</v>
      </c>
      <c r="I407" s="21">
        <f t="shared" si="112"/>
        <v>0</v>
      </c>
      <c r="J407" s="21">
        <f t="shared" si="113"/>
        <v>0</v>
      </c>
      <c r="K407" s="21">
        <f t="shared" si="114"/>
        <v>0</v>
      </c>
      <c r="L407" s="21">
        <f t="shared" si="115"/>
        <v>100</v>
      </c>
      <c r="M407" s="20">
        <v>0</v>
      </c>
      <c r="N407" s="20">
        <v>5.09333629841E-5</v>
      </c>
      <c r="O407">
        <f t="shared" si="122"/>
        <v>5.09333629841E-5</v>
      </c>
      <c r="P407" s="20">
        <v>5.3741999995E-4</v>
      </c>
      <c r="Q407">
        <f t="shared" si="128"/>
        <v>5.8835336293409999E-4</v>
      </c>
      <c r="R407" s="18">
        <f t="shared" si="129"/>
        <v>0</v>
      </c>
      <c r="S407" s="18">
        <f t="shared" si="130"/>
        <v>3.2555264863408586E-3</v>
      </c>
      <c r="T407" s="18">
        <f t="shared" si="131"/>
        <v>3.2555264863408586E-3</v>
      </c>
      <c r="U407" s="18">
        <f t="shared" si="132"/>
        <v>3.435047170697722E-2</v>
      </c>
      <c r="V407" s="18">
        <f t="shared" si="133"/>
        <v>3.7605998193318078E-2</v>
      </c>
      <c r="X407" s="39">
        <f t="shared" si="134"/>
        <v>100</v>
      </c>
      <c r="Z407" s="20">
        <v>0</v>
      </c>
      <c r="AA407" s="53">
        <f t="shared" si="118"/>
        <v>0</v>
      </c>
      <c r="AB407" s="20">
        <v>0</v>
      </c>
      <c r="AC407" s="53">
        <f t="shared" si="119"/>
        <v>0</v>
      </c>
      <c r="AD407" s="20">
        <v>0</v>
      </c>
      <c r="AE407" s="53">
        <f t="shared" si="120"/>
        <v>0</v>
      </c>
      <c r="AF407" s="20">
        <v>0</v>
      </c>
      <c r="AG407" s="48">
        <f t="shared" si="121"/>
        <v>0</v>
      </c>
    </row>
    <row r="408" spans="1:33" ht="14.5" x14ac:dyDescent="0.35">
      <c r="A408" s="19" t="s">
        <v>873</v>
      </c>
      <c r="B408" s="19" t="s">
        <v>874</v>
      </c>
      <c r="C408" s="52" t="s">
        <v>98</v>
      </c>
      <c r="D408" s="20">
        <v>0.35586000000000001</v>
      </c>
      <c r="E408" s="20">
        <v>0</v>
      </c>
      <c r="F408" s="20">
        <v>0</v>
      </c>
      <c r="G408" s="20">
        <v>0</v>
      </c>
      <c r="H408" s="20">
        <f t="shared" si="111"/>
        <v>0.35586000000000001</v>
      </c>
      <c r="I408" s="21">
        <f t="shared" si="112"/>
        <v>0</v>
      </c>
      <c r="J408" s="21">
        <f t="shared" si="113"/>
        <v>0</v>
      </c>
      <c r="K408" s="21">
        <f t="shared" si="114"/>
        <v>0</v>
      </c>
      <c r="L408" s="21">
        <f t="shared" si="115"/>
        <v>100</v>
      </c>
      <c r="M408" s="20">
        <v>0</v>
      </c>
      <c r="N408" s="20">
        <v>0</v>
      </c>
      <c r="O408">
        <f t="shared" si="122"/>
        <v>0</v>
      </c>
      <c r="P408" s="20">
        <v>0</v>
      </c>
      <c r="Q408">
        <f t="shared" si="128"/>
        <v>0</v>
      </c>
      <c r="R408" s="18">
        <f t="shared" si="129"/>
        <v>0</v>
      </c>
      <c r="S408" s="18">
        <f t="shared" si="130"/>
        <v>0</v>
      </c>
      <c r="T408" s="18">
        <f t="shared" si="131"/>
        <v>0</v>
      </c>
      <c r="U408" s="18">
        <f t="shared" si="132"/>
        <v>0</v>
      </c>
      <c r="V408" s="18">
        <f t="shared" si="133"/>
        <v>0</v>
      </c>
      <c r="X408" s="39">
        <f t="shared" si="134"/>
        <v>100</v>
      </c>
      <c r="Z408" s="20">
        <v>0</v>
      </c>
      <c r="AA408" s="53">
        <f t="shared" si="118"/>
        <v>0</v>
      </c>
      <c r="AB408" s="20">
        <v>0</v>
      </c>
      <c r="AC408" s="53">
        <f t="shared" si="119"/>
        <v>0</v>
      </c>
      <c r="AD408" s="20">
        <v>0</v>
      </c>
      <c r="AE408" s="53">
        <f t="shared" si="120"/>
        <v>0</v>
      </c>
      <c r="AF408" s="20">
        <v>0</v>
      </c>
      <c r="AG408" s="48">
        <f t="shared" si="121"/>
        <v>0</v>
      </c>
    </row>
    <row r="409" spans="1:33" ht="14.5" x14ac:dyDescent="0.35">
      <c r="A409" s="19" t="s">
        <v>875</v>
      </c>
      <c r="B409" s="19" t="s">
        <v>876</v>
      </c>
      <c r="C409" s="52" t="s">
        <v>98</v>
      </c>
      <c r="D409" s="20">
        <v>2.4326300000000001</v>
      </c>
      <c r="E409" s="20">
        <v>0</v>
      </c>
      <c r="F409" s="20">
        <v>0</v>
      </c>
      <c r="G409" s="20">
        <v>0</v>
      </c>
      <c r="H409" s="20">
        <f t="shared" si="111"/>
        <v>2.4326300000000001</v>
      </c>
      <c r="I409" s="21">
        <f t="shared" si="112"/>
        <v>0</v>
      </c>
      <c r="J409" s="21">
        <f t="shared" si="113"/>
        <v>0</v>
      </c>
      <c r="K409" s="21">
        <f t="shared" si="114"/>
        <v>0</v>
      </c>
      <c r="L409" s="21">
        <f t="shared" si="115"/>
        <v>100</v>
      </c>
      <c r="M409" s="20">
        <v>0</v>
      </c>
      <c r="N409" s="20">
        <v>0</v>
      </c>
      <c r="O409">
        <f t="shared" si="122"/>
        <v>0</v>
      </c>
      <c r="P409" s="20">
        <v>1.9795873180899998E-2</v>
      </c>
      <c r="Q409">
        <f t="shared" si="128"/>
        <v>1.9795873180899998E-2</v>
      </c>
      <c r="R409" s="18">
        <f t="shared" si="129"/>
        <v>0</v>
      </c>
      <c r="S409" s="18">
        <f t="shared" si="130"/>
        <v>0</v>
      </c>
      <c r="T409" s="18">
        <f t="shared" si="131"/>
        <v>0</v>
      </c>
      <c r="U409" s="18">
        <f t="shared" si="132"/>
        <v>0.81376424614100773</v>
      </c>
      <c r="V409" s="18">
        <f t="shared" si="133"/>
        <v>0.81376424614100773</v>
      </c>
      <c r="X409" s="39">
        <f t="shared" si="134"/>
        <v>100</v>
      </c>
      <c r="Z409" s="20">
        <v>0</v>
      </c>
      <c r="AA409" s="53">
        <f t="shared" si="118"/>
        <v>0</v>
      </c>
      <c r="AB409" s="20">
        <v>0</v>
      </c>
      <c r="AC409" s="53">
        <f t="shared" si="119"/>
        <v>0</v>
      </c>
      <c r="AD409" s="20">
        <v>0</v>
      </c>
      <c r="AE409" s="53">
        <f t="shared" si="120"/>
        <v>0</v>
      </c>
      <c r="AF409" s="20">
        <v>0</v>
      </c>
      <c r="AG409" s="48">
        <f t="shared" si="121"/>
        <v>0</v>
      </c>
    </row>
    <row r="410" spans="1:33" ht="14.5" x14ac:dyDescent="0.35">
      <c r="A410" s="19" t="s">
        <v>877</v>
      </c>
      <c r="B410" s="19" t="s">
        <v>878</v>
      </c>
      <c r="C410" s="52" t="s">
        <v>98</v>
      </c>
      <c r="D410" s="20">
        <v>0.16656199999999999</v>
      </c>
      <c r="E410" s="20">
        <v>0</v>
      </c>
      <c r="F410" s="20">
        <v>0</v>
      </c>
      <c r="G410" s="20">
        <v>0</v>
      </c>
      <c r="H410" s="20">
        <f t="shared" si="111"/>
        <v>0.16656199999999999</v>
      </c>
      <c r="I410" s="21">
        <f t="shared" si="112"/>
        <v>0</v>
      </c>
      <c r="J410" s="21">
        <f t="shared" si="113"/>
        <v>0</v>
      </c>
      <c r="K410" s="21">
        <f t="shared" si="114"/>
        <v>0</v>
      </c>
      <c r="L410" s="21">
        <f t="shared" si="115"/>
        <v>100</v>
      </c>
      <c r="M410" s="20">
        <v>0</v>
      </c>
      <c r="N410" s="20">
        <v>0</v>
      </c>
      <c r="O410">
        <f t="shared" si="122"/>
        <v>0</v>
      </c>
      <c r="P410" s="20">
        <v>9.60927408537E-4</v>
      </c>
      <c r="Q410">
        <f t="shared" si="128"/>
        <v>9.60927408537E-4</v>
      </c>
      <c r="R410" s="18">
        <f t="shared" si="129"/>
        <v>0</v>
      </c>
      <c r="S410" s="18">
        <f t="shared" si="130"/>
        <v>0</v>
      </c>
      <c r="T410" s="18">
        <f t="shared" si="131"/>
        <v>0</v>
      </c>
      <c r="U410" s="18">
        <f t="shared" si="132"/>
        <v>0.57691875009726112</v>
      </c>
      <c r="V410" s="18">
        <f t="shared" si="133"/>
        <v>0.57691875009726112</v>
      </c>
      <c r="X410" s="39">
        <f t="shared" si="134"/>
        <v>100</v>
      </c>
      <c r="Z410" s="20">
        <v>0</v>
      </c>
      <c r="AA410" s="53">
        <f t="shared" si="118"/>
        <v>0</v>
      </c>
      <c r="AB410" s="20">
        <v>0</v>
      </c>
      <c r="AC410" s="53">
        <f t="shared" si="119"/>
        <v>0</v>
      </c>
      <c r="AD410" s="20">
        <v>0</v>
      </c>
      <c r="AE410" s="53">
        <f t="shared" si="120"/>
        <v>0</v>
      </c>
      <c r="AF410" s="20">
        <v>0</v>
      </c>
      <c r="AG410" s="48">
        <f t="shared" si="121"/>
        <v>0</v>
      </c>
    </row>
    <row r="411" spans="1:33" ht="14.5" x14ac:dyDescent="0.35">
      <c r="A411" s="19" t="s">
        <v>879</v>
      </c>
      <c r="B411" s="19" t="s">
        <v>880</v>
      </c>
      <c r="C411" s="52" t="s">
        <v>98</v>
      </c>
      <c r="D411" s="20">
        <v>9.4742000000000007E-2</v>
      </c>
      <c r="E411" s="20">
        <v>0</v>
      </c>
      <c r="F411" s="20">
        <v>0</v>
      </c>
      <c r="G411" s="20">
        <v>0</v>
      </c>
      <c r="H411" s="20">
        <f t="shared" ref="H411:H474" si="135">D411-E411-F411-G411</f>
        <v>9.4742000000000007E-2</v>
      </c>
      <c r="I411" s="21">
        <f t="shared" ref="I411:I474" si="136">E411/D411*100</f>
        <v>0</v>
      </c>
      <c r="J411" s="21">
        <f t="shared" ref="J411:J474" si="137">F411/D411*100</f>
        <v>0</v>
      </c>
      <c r="K411" s="21">
        <f t="shared" ref="K411:K474" si="138">G411/D411*100</f>
        <v>0</v>
      </c>
      <c r="L411" s="21">
        <f t="shared" ref="L411:L474" si="139">H411/D411*100</f>
        <v>100</v>
      </c>
      <c r="M411" s="20">
        <v>0</v>
      </c>
      <c r="N411" s="20">
        <v>0</v>
      </c>
      <c r="O411">
        <f t="shared" si="122"/>
        <v>0</v>
      </c>
      <c r="P411" s="20">
        <v>2.6894817298400001E-3</v>
      </c>
      <c r="Q411">
        <f t="shared" si="128"/>
        <v>2.6894817298400001E-3</v>
      </c>
      <c r="R411" s="18">
        <f t="shared" si="129"/>
        <v>0</v>
      </c>
      <c r="S411" s="18">
        <f t="shared" si="130"/>
        <v>0</v>
      </c>
      <c r="T411" s="18">
        <f t="shared" si="131"/>
        <v>0</v>
      </c>
      <c r="U411" s="18">
        <f t="shared" si="132"/>
        <v>2.8387428277216018</v>
      </c>
      <c r="V411" s="18">
        <f t="shared" si="133"/>
        <v>2.8387428277216018</v>
      </c>
      <c r="X411" s="39">
        <f t="shared" si="134"/>
        <v>100</v>
      </c>
      <c r="Z411" s="20">
        <v>0</v>
      </c>
      <c r="AA411" s="53">
        <f t="shared" si="118"/>
        <v>0</v>
      </c>
      <c r="AB411" s="20">
        <v>0</v>
      </c>
      <c r="AC411" s="53">
        <f t="shared" si="119"/>
        <v>0</v>
      </c>
      <c r="AD411" s="20">
        <v>0</v>
      </c>
      <c r="AE411" s="53">
        <f t="shared" si="120"/>
        <v>0</v>
      </c>
      <c r="AF411" s="20">
        <v>0</v>
      </c>
      <c r="AG411" s="48">
        <f t="shared" si="121"/>
        <v>0</v>
      </c>
    </row>
    <row r="412" spans="1:33" ht="14.5" x14ac:dyDescent="0.35">
      <c r="A412" s="19" t="s">
        <v>881</v>
      </c>
      <c r="B412" s="19" t="s">
        <v>882</v>
      </c>
      <c r="C412" s="52" t="s">
        <v>98</v>
      </c>
      <c r="D412" s="20">
        <v>0.44552900000000001</v>
      </c>
      <c r="E412" s="20">
        <v>0</v>
      </c>
      <c r="F412" s="20">
        <v>0</v>
      </c>
      <c r="G412" s="20">
        <v>0</v>
      </c>
      <c r="H412" s="20">
        <f t="shared" si="135"/>
        <v>0.44552900000000001</v>
      </c>
      <c r="I412" s="21">
        <f t="shared" si="136"/>
        <v>0</v>
      </c>
      <c r="J412" s="21">
        <f t="shared" si="137"/>
        <v>0</v>
      </c>
      <c r="K412" s="21">
        <f t="shared" si="138"/>
        <v>0</v>
      </c>
      <c r="L412" s="21">
        <f t="shared" si="139"/>
        <v>100</v>
      </c>
      <c r="M412" s="20">
        <v>0</v>
      </c>
      <c r="N412" s="20">
        <v>0</v>
      </c>
      <c r="O412">
        <f t="shared" si="122"/>
        <v>0</v>
      </c>
      <c r="P412" s="20">
        <v>1.24E-2</v>
      </c>
      <c r="Q412">
        <f t="shared" si="128"/>
        <v>1.24E-2</v>
      </c>
      <c r="R412" s="18">
        <f t="shared" si="129"/>
        <v>0</v>
      </c>
      <c r="S412" s="18">
        <f t="shared" si="130"/>
        <v>0</v>
      </c>
      <c r="T412" s="18">
        <f t="shared" si="131"/>
        <v>0</v>
      </c>
      <c r="U412" s="18">
        <f t="shared" si="132"/>
        <v>2.7832082760044798</v>
      </c>
      <c r="V412" s="18">
        <f t="shared" si="133"/>
        <v>2.7832082760044798</v>
      </c>
      <c r="X412" s="39">
        <f t="shared" si="134"/>
        <v>100</v>
      </c>
      <c r="Z412" s="20">
        <v>0</v>
      </c>
      <c r="AA412" s="53">
        <f t="shared" si="118"/>
        <v>0</v>
      </c>
      <c r="AB412" s="20">
        <v>0</v>
      </c>
      <c r="AC412" s="53">
        <f t="shared" si="119"/>
        <v>0</v>
      </c>
      <c r="AD412" s="20">
        <v>0</v>
      </c>
      <c r="AE412" s="53">
        <f t="shared" si="120"/>
        <v>0</v>
      </c>
      <c r="AF412" s="20">
        <v>0</v>
      </c>
      <c r="AG412" s="48">
        <f t="shared" si="121"/>
        <v>0</v>
      </c>
    </row>
    <row r="413" spans="1:33" ht="14.5" x14ac:dyDescent="0.35">
      <c r="A413" s="19" t="s">
        <v>883</v>
      </c>
      <c r="B413" s="19" t="s">
        <v>884</v>
      </c>
      <c r="C413" s="52" t="s">
        <v>98</v>
      </c>
      <c r="D413" s="20">
        <v>0.65288199999999996</v>
      </c>
      <c r="E413" s="20">
        <v>0</v>
      </c>
      <c r="F413" s="20">
        <v>0</v>
      </c>
      <c r="G413" s="20">
        <v>0</v>
      </c>
      <c r="H413" s="20">
        <f t="shared" si="135"/>
        <v>0.65288199999999996</v>
      </c>
      <c r="I413" s="21">
        <f t="shared" si="136"/>
        <v>0</v>
      </c>
      <c r="J413" s="21">
        <f t="shared" si="137"/>
        <v>0</v>
      </c>
      <c r="K413" s="21">
        <f t="shared" si="138"/>
        <v>0</v>
      </c>
      <c r="L413" s="21">
        <f t="shared" si="139"/>
        <v>100</v>
      </c>
      <c r="M413" s="20">
        <v>0</v>
      </c>
      <c r="N413" s="20">
        <v>0.11891138561</v>
      </c>
      <c r="O413">
        <f t="shared" si="122"/>
        <v>0.11891138561</v>
      </c>
      <c r="P413" s="20">
        <v>4.6891975516200002E-2</v>
      </c>
      <c r="Q413">
        <f t="shared" si="128"/>
        <v>0.16580336112620001</v>
      </c>
      <c r="R413" s="18">
        <f t="shared" si="129"/>
        <v>0</v>
      </c>
      <c r="S413" s="18">
        <f t="shared" si="130"/>
        <v>18.213304335239755</v>
      </c>
      <c r="T413" s="18">
        <f t="shared" si="131"/>
        <v>18.213304335239755</v>
      </c>
      <c r="U413" s="18">
        <f t="shared" si="132"/>
        <v>7.1823048447039444</v>
      </c>
      <c r="V413" s="18">
        <f t="shared" si="133"/>
        <v>25.395609179943694</v>
      </c>
      <c r="X413" s="39">
        <f t="shared" si="134"/>
        <v>100</v>
      </c>
      <c r="Z413" s="20">
        <v>0</v>
      </c>
      <c r="AA413" s="53">
        <f t="shared" si="118"/>
        <v>0</v>
      </c>
      <c r="AB413" s="20">
        <v>0</v>
      </c>
      <c r="AC413" s="53">
        <f t="shared" si="119"/>
        <v>0</v>
      </c>
      <c r="AD413" s="20">
        <v>0</v>
      </c>
      <c r="AE413" s="53">
        <f t="shared" si="120"/>
        <v>0</v>
      </c>
      <c r="AF413" s="20">
        <v>0</v>
      </c>
      <c r="AG413" s="48">
        <f t="shared" si="121"/>
        <v>0</v>
      </c>
    </row>
    <row r="414" spans="1:33" ht="14.5" x14ac:dyDescent="0.35">
      <c r="A414" s="19" t="s">
        <v>885</v>
      </c>
      <c r="B414" s="19" t="s">
        <v>886</v>
      </c>
      <c r="C414" s="52" t="s">
        <v>98</v>
      </c>
      <c r="D414" s="20">
        <v>2.8068599999999999</v>
      </c>
      <c r="E414" s="20">
        <v>0</v>
      </c>
      <c r="F414" s="20">
        <v>0</v>
      </c>
      <c r="G414" s="20">
        <v>0</v>
      </c>
      <c r="H414" s="20">
        <f t="shared" si="135"/>
        <v>2.8068599999999999</v>
      </c>
      <c r="I414" s="21">
        <f t="shared" si="136"/>
        <v>0</v>
      </c>
      <c r="J414" s="21">
        <f t="shared" si="137"/>
        <v>0</v>
      </c>
      <c r="K414" s="21">
        <f t="shared" si="138"/>
        <v>0</v>
      </c>
      <c r="L414" s="21">
        <f t="shared" si="139"/>
        <v>100</v>
      </c>
      <c r="M414" s="20">
        <v>0</v>
      </c>
      <c r="N414" s="20">
        <v>1.6317284996299999E-2</v>
      </c>
      <c r="O414">
        <f t="shared" si="122"/>
        <v>1.6317284996299999E-2</v>
      </c>
      <c r="P414" s="20">
        <v>0.18404338956800001</v>
      </c>
      <c r="Q414">
        <f t="shared" ref="Q414:Q477" si="140">O414+P414</f>
        <v>0.20036067456430001</v>
      </c>
      <c r="R414" s="18">
        <f t="shared" ref="R414:R477" si="141">M414/D414*100</f>
        <v>0</v>
      </c>
      <c r="S414" s="18">
        <f t="shared" ref="S414:S477" si="142">N414/D414*100</f>
        <v>0.5813359054708821</v>
      </c>
      <c r="T414" s="18">
        <f t="shared" ref="T414:T477" si="143">O414/D414*100</f>
        <v>0.5813359054708821</v>
      </c>
      <c r="U414" s="18">
        <f t="shared" ref="U414:U477" si="144">P414/D414*100</f>
        <v>6.5569137601447895</v>
      </c>
      <c r="V414" s="18">
        <f t="shared" ref="V414:V477" si="145">Q414/D414*100</f>
        <v>7.1382496656156702</v>
      </c>
      <c r="X414" s="39">
        <f t="shared" ref="X414:X477" si="146">SUM(I414:L414)</f>
        <v>100</v>
      </c>
      <c r="Z414" s="20">
        <v>0</v>
      </c>
      <c r="AA414" s="53">
        <f t="shared" si="118"/>
        <v>0</v>
      </c>
      <c r="AB414" s="20">
        <v>0</v>
      </c>
      <c r="AC414" s="53">
        <f t="shared" si="119"/>
        <v>0</v>
      </c>
      <c r="AD414" s="20">
        <v>0</v>
      </c>
      <c r="AE414" s="53">
        <f t="shared" si="120"/>
        <v>0</v>
      </c>
      <c r="AF414" s="20">
        <v>0</v>
      </c>
      <c r="AG414" s="48">
        <f t="shared" si="121"/>
        <v>0</v>
      </c>
    </row>
    <row r="415" spans="1:33" ht="14.5" x14ac:dyDescent="0.35">
      <c r="A415" s="19" t="s">
        <v>887</v>
      </c>
      <c r="B415" s="19" t="s">
        <v>888</v>
      </c>
      <c r="C415" s="52" t="s">
        <v>98</v>
      </c>
      <c r="D415" s="20">
        <v>0.142153</v>
      </c>
      <c r="E415" s="20">
        <v>0</v>
      </c>
      <c r="F415" s="20">
        <v>0</v>
      </c>
      <c r="G415" s="20">
        <v>0</v>
      </c>
      <c r="H415" s="20">
        <f t="shared" si="135"/>
        <v>0.142153</v>
      </c>
      <c r="I415" s="21">
        <f t="shared" si="136"/>
        <v>0</v>
      </c>
      <c r="J415" s="21">
        <f t="shared" si="137"/>
        <v>0</v>
      </c>
      <c r="K415" s="21">
        <f t="shared" si="138"/>
        <v>0</v>
      </c>
      <c r="L415" s="21">
        <f t="shared" si="139"/>
        <v>100</v>
      </c>
      <c r="M415" s="20">
        <v>0</v>
      </c>
      <c r="N415" s="20">
        <v>0</v>
      </c>
      <c r="O415">
        <f t="shared" si="122"/>
        <v>0</v>
      </c>
      <c r="P415" s="20">
        <v>0</v>
      </c>
      <c r="Q415">
        <f t="shared" si="140"/>
        <v>0</v>
      </c>
      <c r="R415" s="18">
        <f t="shared" si="141"/>
        <v>0</v>
      </c>
      <c r="S415" s="18">
        <f t="shared" si="142"/>
        <v>0</v>
      </c>
      <c r="T415" s="18">
        <f t="shared" si="143"/>
        <v>0</v>
      </c>
      <c r="U415" s="18">
        <f t="shared" si="144"/>
        <v>0</v>
      </c>
      <c r="V415" s="18">
        <f t="shared" si="145"/>
        <v>0</v>
      </c>
      <c r="X415" s="39">
        <f t="shared" si="146"/>
        <v>100</v>
      </c>
      <c r="Z415" s="20">
        <v>0</v>
      </c>
      <c r="AA415" s="53">
        <f t="shared" si="118"/>
        <v>0</v>
      </c>
      <c r="AB415" s="20">
        <v>0</v>
      </c>
      <c r="AC415" s="53">
        <f t="shared" si="119"/>
        <v>0</v>
      </c>
      <c r="AD415" s="20">
        <v>0</v>
      </c>
      <c r="AE415" s="53">
        <f t="shared" si="120"/>
        <v>0</v>
      </c>
      <c r="AF415" s="20">
        <v>0</v>
      </c>
      <c r="AG415" s="48">
        <f t="shared" si="121"/>
        <v>0</v>
      </c>
    </row>
    <row r="416" spans="1:33" ht="14.5" x14ac:dyDescent="0.35">
      <c r="A416" s="19" t="s">
        <v>889</v>
      </c>
      <c r="B416" s="19" t="s">
        <v>890</v>
      </c>
      <c r="C416" s="52" t="s">
        <v>98</v>
      </c>
      <c r="D416" s="20">
        <v>0.28646100000000002</v>
      </c>
      <c r="E416" s="20">
        <v>0</v>
      </c>
      <c r="F416" s="20">
        <v>0</v>
      </c>
      <c r="G416" s="20">
        <v>0</v>
      </c>
      <c r="H416" s="20">
        <f t="shared" si="135"/>
        <v>0.28646100000000002</v>
      </c>
      <c r="I416" s="21">
        <f t="shared" si="136"/>
        <v>0</v>
      </c>
      <c r="J416" s="21">
        <f t="shared" si="137"/>
        <v>0</v>
      </c>
      <c r="K416" s="21">
        <f t="shared" si="138"/>
        <v>0</v>
      </c>
      <c r="L416" s="21">
        <f t="shared" si="139"/>
        <v>100</v>
      </c>
      <c r="M416" s="20">
        <v>3.7919999938499997E-5</v>
      </c>
      <c r="N416" s="20">
        <v>3.9814695992300002E-4</v>
      </c>
      <c r="O416">
        <f t="shared" si="122"/>
        <v>4.360669598615E-4</v>
      </c>
      <c r="P416" s="20">
        <v>1.2739742906399999E-3</v>
      </c>
      <c r="Q416">
        <f t="shared" si="140"/>
        <v>1.7100412505015E-3</v>
      </c>
      <c r="R416" s="18">
        <f t="shared" si="141"/>
        <v>1.3237404023060728E-2</v>
      </c>
      <c r="S416" s="18">
        <f t="shared" si="142"/>
        <v>0.13898819033760268</v>
      </c>
      <c r="T416" s="18">
        <f t="shared" si="143"/>
        <v>0.15222559436066341</v>
      </c>
      <c r="U416" s="18">
        <f t="shared" si="144"/>
        <v>0.44472870325803504</v>
      </c>
      <c r="V416" s="18">
        <f t="shared" si="145"/>
        <v>0.59695429761869845</v>
      </c>
      <c r="X416" s="39">
        <f t="shared" si="146"/>
        <v>100</v>
      </c>
      <c r="Z416" s="20">
        <v>0</v>
      </c>
      <c r="AA416" s="53">
        <f t="shared" si="118"/>
        <v>0</v>
      </c>
      <c r="AB416" s="20">
        <v>0</v>
      </c>
      <c r="AC416" s="53">
        <f t="shared" si="119"/>
        <v>0</v>
      </c>
      <c r="AD416" s="20">
        <v>0</v>
      </c>
      <c r="AE416" s="53">
        <f t="shared" si="120"/>
        <v>0</v>
      </c>
      <c r="AF416" s="20">
        <v>0</v>
      </c>
      <c r="AG416" s="48">
        <f t="shared" si="121"/>
        <v>0</v>
      </c>
    </row>
    <row r="417" spans="1:33" ht="14.5" x14ac:dyDescent="0.35">
      <c r="A417" s="19" t="s">
        <v>891</v>
      </c>
      <c r="B417" s="19" t="s">
        <v>892</v>
      </c>
      <c r="C417" s="52" t="s">
        <v>98</v>
      </c>
      <c r="D417" s="20">
        <v>0.73546500000000004</v>
      </c>
      <c r="E417" s="20">
        <v>0</v>
      </c>
      <c r="F417" s="20">
        <v>0</v>
      </c>
      <c r="G417" s="20">
        <v>0</v>
      </c>
      <c r="H417" s="20">
        <f t="shared" si="135"/>
        <v>0.73546500000000004</v>
      </c>
      <c r="I417" s="21">
        <f t="shared" si="136"/>
        <v>0</v>
      </c>
      <c r="J417" s="21">
        <f t="shared" si="137"/>
        <v>0</v>
      </c>
      <c r="K417" s="21">
        <f t="shared" si="138"/>
        <v>0</v>
      </c>
      <c r="L417" s="21">
        <f t="shared" si="139"/>
        <v>100</v>
      </c>
      <c r="M417" s="20">
        <v>0</v>
      </c>
      <c r="N417" s="20">
        <v>0</v>
      </c>
      <c r="O417">
        <f t="shared" si="122"/>
        <v>0</v>
      </c>
      <c r="P417" s="20">
        <v>0</v>
      </c>
      <c r="Q417">
        <f t="shared" si="140"/>
        <v>0</v>
      </c>
      <c r="R417" s="18">
        <f t="shared" si="141"/>
        <v>0</v>
      </c>
      <c r="S417" s="18">
        <f t="shared" si="142"/>
        <v>0</v>
      </c>
      <c r="T417" s="18">
        <f t="shared" si="143"/>
        <v>0</v>
      </c>
      <c r="U417" s="18">
        <f t="shared" si="144"/>
        <v>0</v>
      </c>
      <c r="V417" s="18">
        <f t="shared" si="145"/>
        <v>0</v>
      </c>
      <c r="X417" s="39">
        <f t="shared" si="146"/>
        <v>100</v>
      </c>
      <c r="Z417" s="20">
        <v>0</v>
      </c>
      <c r="AA417" s="53">
        <f t="shared" si="118"/>
        <v>0</v>
      </c>
      <c r="AB417" s="20">
        <v>0</v>
      </c>
      <c r="AC417" s="53">
        <f t="shared" si="119"/>
        <v>0</v>
      </c>
      <c r="AD417" s="20">
        <v>0</v>
      </c>
      <c r="AE417" s="53">
        <f t="shared" si="120"/>
        <v>0</v>
      </c>
      <c r="AF417" s="20">
        <v>0</v>
      </c>
      <c r="AG417" s="48">
        <f t="shared" si="121"/>
        <v>0</v>
      </c>
    </row>
    <row r="418" spans="1:33" ht="14.5" x14ac:dyDescent="0.35">
      <c r="A418" s="19" t="s">
        <v>893</v>
      </c>
      <c r="B418" s="19" t="s">
        <v>894</v>
      </c>
      <c r="C418" s="52" t="s">
        <v>98</v>
      </c>
      <c r="D418" s="20">
        <v>9.7273499999999999E-2</v>
      </c>
      <c r="E418" s="20">
        <v>0</v>
      </c>
      <c r="F418" s="20">
        <v>0</v>
      </c>
      <c r="G418" s="20">
        <v>0</v>
      </c>
      <c r="H418" s="20">
        <f t="shared" si="135"/>
        <v>9.7273499999999999E-2</v>
      </c>
      <c r="I418" s="21">
        <f t="shared" si="136"/>
        <v>0</v>
      </c>
      <c r="J418" s="21">
        <f t="shared" si="137"/>
        <v>0</v>
      </c>
      <c r="K418" s="21">
        <f t="shared" si="138"/>
        <v>0</v>
      </c>
      <c r="L418" s="21">
        <f t="shared" si="139"/>
        <v>100</v>
      </c>
      <c r="M418" s="20">
        <v>0</v>
      </c>
      <c r="N418" s="20">
        <v>0</v>
      </c>
      <c r="O418">
        <f t="shared" si="122"/>
        <v>0</v>
      </c>
      <c r="P418" s="20">
        <v>9.14623259944E-3</v>
      </c>
      <c r="Q418">
        <f t="shared" si="140"/>
        <v>9.14623259944E-3</v>
      </c>
      <c r="R418" s="18">
        <f t="shared" si="141"/>
        <v>0</v>
      </c>
      <c r="S418" s="18">
        <f t="shared" si="142"/>
        <v>0</v>
      </c>
      <c r="T418" s="18">
        <f t="shared" si="143"/>
        <v>0</v>
      </c>
      <c r="U418" s="18">
        <f t="shared" si="144"/>
        <v>9.4025943339552907</v>
      </c>
      <c r="V418" s="18">
        <f t="shared" si="145"/>
        <v>9.4025943339552907</v>
      </c>
      <c r="X418" s="39">
        <f t="shared" si="146"/>
        <v>100</v>
      </c>
      <c r="Z418" s="20">
        <v>0</v>
      </c>
      <c r="AA418" s="53">
        <f t="shared" si="118"/>
        <v>0</v>
      </c>
      <c r="AB418" s="20">
        <v>0</v>
      </c>
      <c r="AC418" s="53">
        <f t="shared" si="119"/>
        <v>0</v>
      </c>
      <c r="AD418" s="20">
        <v>0</v>
      </c>
      <c r="AE418" s="53">
        <f t="shared" si="120"/>
        <v>0</v>
      </c>
      <c r="AF418" s="20">
        <v>0</v>
      </c>
      <c r="AG418" s="48">
        <f t="shared" si="121"/>
        <v>0</v>
      </c>
    </row>
    <row r="419" spans="1:33" ht="14.5" x14ac:dyDescent="0.35">
      <c r="A419" s="19" t="s">
        <v>895</v>
      </c>
      <c r="B419" s="19" t="s">
        <v>896</v>
      </c>
      <c r="C419" s="52" t="s">
        <v>98</v>
      </c>
      <c r="D419" s="20">
        <v>0.35020499999999999</v>
      </c>
      <c r="E419" s="20">
        <v>0</v>
      </c>
      <c r="F419" s="20">
        <v>0</v>
      </c>
      <c r="G419" s="20">
        <v>0</v>
      </c>
      <c r="H419" s="20">
        <f t="shared" si="135"/>
        <v>0.35020499999999999</v>
      </c>
      <c r="I419" s="21">
        <f t="shared" si="136"/>
        <v>0</v>
      </c>
      <c r="J419" s="21">
        <f t="shared" si="137"/>
        <v>0</v>
      </c>
      <c r="K419" s="21">
        <f t="shared" si="138"/>
        <v>0</v>
      </c>
      <c r="L419" s="21">
        <f t="shared" si="139"/>
        <v>100</v>
      </c>
      <c r="M419" s="20">
        <v>0</v>
      </c>
      <c r="N419" s="20">
        <v>0</v>
      </c>
      <c r="O419">
        <f t="shared" si="122"/>
        <v>0</v>
      </c>
      <c r="P419" s="20">
        <v>0</v>
      </c>
      <c r="Q419">
        <f t="shared" si="140"/>
        <v>0</v>
      </c>
      <c r="R419" s="18">
        <f t="shared" si="141"/>
        <v>0</v>
      </c>
      <c r="S419" s="18">
        <f t="shared" si="142"/>
        <v>0</v>
      </c>
      <c r="T419" s="18">
        <f t="shared" si="143"/>
        <v>0</v>
      </c>
      <c r="U419" s="18">
        <f t="shared" si="144"/>
        <v>0</v>
      </c>
      <c r="V419" s="18">
        <f t="shared" si="145"/>
        <v>0</v>
      </c>
      <c r="X419" s="39">
        <f t="shared" si="146"/>
        <v>100</v>
      </c>
      <c r="Z419" s="20">
        <v>0</v>
      </c>
      <c r="AA419" s="53">
        <f t="shared" si="118"/>
        <v>0</v>
      </c>
      <c r="AB419" s="20">
        <v>0</v>
      </c>
      <c r="AC419" s="53">
        <f t="shared" si="119"/>
        <v>0</v>
      </c>
      <c r="AD419" s="20">
        <v>0</v>
      </c>
      <c r="AE419" s="53">
        <f t="shared" si="120"/>
        <v>0</v>
      </c>
      <c r="AF419" s="20">
        <v>0</v>
      </c>
      <c r="AG419" s="48">
        <f t="shared" si="121"/>
        <v>0</v>
      </c>
    </row>
    <row r="420" spans="1:33" ht="14.5" x14ac:dyDescent="0.35">
      <c r="A420" s="19" t="s">
        <v>897</v>
      </c>
      <c r="B420" s="19" t="s">
        <v>898</v>
      </c>
      <c r="C420" s="52" t="s">
        <v>98</v>
      </c>
      <c r="D420" s="20">
        <v>3.4163399999999999</v>
      </c>
      <c r="E420" s="20">
        <v>0</v>
      </c>
      <c r="F420" s="20">
        <v>0</v>
      </c>
      <c r="G420" s="20">
        <v>0</v>
      </c>
      <c r="H420" s="20">
        <f t="shared" si="135"/>
        <v>3.4163399999999999</v>
      </c>
      <c r="I420" s="21">
        <f t="shared" si="136"/>
        <v>0</v>
      </c>
      <c r="J420" s="21">
        <f t="shared" si="137"/>
        <v>0</v>
      </c>
      <c r="K420" s="21">
        <f t="shared" si="138"/>
        <v>0</v>
      </c>
      <c r="L420" s="21">
        <f t="shared" si="139"/>
        <v>100</v>
      </c>
      <c r="M420" s="20">
        <v>0</v>
      </c>
      <c r="N420" s="20">
        <v>3.5824582968300003E-2</v>
      </c>
      <c r="O420">
        <f t="shared" si="122"/>
        <v>3.5824582968300003E-2</v>
      </c>
      <c r="P420" s="20">
        <v>0.11964586536500001</v>
      </c>
      <c r="Q420">
        <f t="shared" si="140"/>
        <v>0.15547044833330001</v>
      </c>
      <c r="R420" s="18">
        <f t="shared" si="141"/>
        <v>0</v>
      </c>
      <c r="S420" s="18">
        <f t="shared" si="142"/>
        <v>1.0486246383059066</v>
      </c>
      <c r="T420" s="18">
        <f t="shared" si="143"/>
        <v>1.0486246383059066</v>
      </c>
      <c r="U420" s="18">
        <f t="shared" si="144"/>
        <v>3.502165046950831</v>
      </c>
      <c r="V420" s="18">
        <f t="shared" si="145"/>
        <v>4.5507896852567367</v>
      </c>
      <c r="X420" s="39">
        <f t="shared" si="146"/>
        <v>100</v>
      </c>
      <c r="Z420" s="20">
        <v>0</v>
      </c>
      <c r="AA420" s="53">
        <f t="shared" si="118"/>
        <v>0</v>
      </c>
      <c r="AB420" s="20">
        <v>0</v>
      </c>
      <c r="AC420" s="53">
        <f t="shared" si="119"/>
        <v>0</v>
      </c>
      <c r="AD420" s="20">
        <v>0</v>
      </c>
      <c r="AE420" s="53">
        <f t="shared" si="120"/>
        <v>0</v>
      </c>
      <c r="AF420" s="20">
        <v>0</v>
      </c>
      <c r="AG420" s="48">
        <f t="shared" si="121"/>
        <v>0</v>
      </c>
    </row>
    <row r="421" spans="1:33" ht="14.5" x14ac:dyDescent="0.35">
      <c r="A421" s="19" t="s">
        <v>899</v>
      </c>
      <c r="B421" s="19" t="s">
        <v>900</v>
      </c>
      <c r="C421" s="52" t="s">
        <v>98</v>
      </c>
      <c r="D421" s="20">
        <v>2.3279200000000002</v>
      </c>
      <c r="E421" s="20">
        <v>0</v>
      </c>
      <c r="F421" s="20">
        <v>0</v>
      </c>
      <c r="G421" s="20">
        <v>0</v>
      </c>
      <c r="H421" s="20">
        <f t="shared" si="135"/>
        <v>2.3279200000000002</v>
      </c>
      <c r="I421" s="21">
        <f t="shared" si="136"/>
        <v>0</v>
      </c>
      <c r="J421" s="21">
        <f t="shared" si="137"/>
        <v>0</v>
      </c>
      <c r="K421" s="21">
        <f t="shared" si="138"/>
        <v>0</v>
      </c>
      <c r="L421" s="21">
        <f t="shared" si="139"/>
        <v>100</v>
      </c>
      <c r="M421" s="20">
        <v>0</v>
      </c>
      <c r="N421" s="20">
        <v>9.2461272971799999E-2</v>
      </c>
      <c r="O421">
        <f t="shared" si="122"/>
        <v>9.2461272971799999E-2</v>
      </c>
      <c r="P421" s="20">
        <v>0.202833437216</v>
      </c>
      <c r="Q421">
        <f t="shared" si="140"/>
        <v>0.29529471018780001</v>
      </c>
      <c r="R421" s="18">
        <f t="shared" si="141"/>
        <v>0</v>
      </c>
      <c r="S421" s="18">
        <f t="shared" si="142"/>
        <v>3.9718406548249074</v>
      </c>
      <c r="T421" s="18">
        <f t="shared" si="143"/>
        <v>3.9718406548249074</v>
      </c>
      <c r="U421" s="18">
        <f t="shared" si="144"/>
        <v>8.7130759311316535</v>
      </c>
      <c r="V421" s="18">
        <f t="shared" si="145"/>
        <v>12.684916585956563</v>
      </c>
      <c r="X421" s="39">
        <f t="shared" si="146"/>
        <v>100</v>
      </c>
      <c r="Z421" s="20">
        <v>0</v>
      </c>
      <c r="AA421" s="53">
        <f t="shared" si="118"/>
        <v>0</v>
      </c>
      <c r="AB421" s="20">
        <v>0</v>
      </c>
      <c r="AC421" s="53">
        <f t="shared" si="119"/>
        <v>0</v>
      </c>
      <c r="AD421" s="20">
        <v>0</v>
      </c>
      <c r="AE421" s="53">
        <f t="shared" si="120"/>
        <v>0</v>
      </c>
      <c r="AF421" s="20">
        <v>0</v>
      </c>
      <c r="AG421" s="48">
        <f t="shared" si="121"/>
        <v>0</v>
      </c>
    </row>
    <row r="422" spans="1:33" ht="14.5" x14ac:dyDescent="0.35">
      <c r="A422" s="19" t="s">
        <v>901</v>
      </c>
      <c r="B422" s="19" t="s">
        <v>902</v>
      </c>
      <c r="C422" s="52" t="s">
        <v>98</v>
      </c>
      <c r="D422" s="20">
        <v>0.23127600000000001</v>
      </c>
      <c r="E422" s="20">
        <v>0</v>
      </c>
      <c r="F422" s="20">
        <v>0</v>
      </c>
      <c r="G422" s="20">
        <v>0</v>
      </c>
      <c r="H422" s="20">
        <f t="shared" si="135"/>
        <v>0.23127600000000001</v>
      </c>
      <c r="I422" s="21">
        <f t="shared" si="136"/>
        <v>0</v>
      </c>
      <c r="J422" s="21">
        <f t="shared" si="137"/>
        <v>0</v>
      </c>
      <c r="K422" s="21">
        <f t="shared" si="138"/>
        <v>0</v>
      </c>
      <c r="L422" s="21">
        <f t="shared" si="139"/>
        <v>100</v>
      </c>
      <c r="M422" s="20">
        <v>0</v>
      </c>
      <c r="N422" s="20">
        <v>0</v>
      </c>
      <c r="O422">
        <f t="shared" si="122"/>
        <v>0</v>
      </c>
      <c r="P422" s="20">
        <v>0</v>
      </c>
      <c r="Q422">
        <f t="shared" si="140"/>
        <v>0</v>
      </c>
      <c r="R422" s="18">
        <f t="shared" si="141"/>
        <v>0</v>
      </c>
      <c r="S422" s="18">
        <f t="shared" si="142"/>
        <v>0</v>
      </c>
      <c r="T422" s="18">
        <f t="shared" si="143"/>
        <v>0</v>
      </c>
      <c r="U422" s="18">
        <f t="shared" si="144"/>
        <v>0</v>
      </c>
      <c r="V422" s="18">
        <f t="shared" si="145"/>
        <v>0</v>
      </c>
      <c r="X422" s="39">
        <f t="shared" si="146"/>
        <v>100</v>
      </c>
      <c r="Z422" s="20">
        <v>0</v>
      </c>
      <c r="AA422" s="53">
        <f t="shared" si="118"/>
        <v>0</v>
      </c>
      <c r="AB422" s="20">
        <v>0</v>
      </c>
      <c r="AC422" s="53">
        <f t="shared" si="119"/>
        <v>0</v>
      </c>
      <c r="AD422" s="20">
        <v>0</v>
      </c>
      <c r="AE422" s="53">
        <f t="shared" si="120"/>
        <v>0</v>
      </c>
      <c r="AF422" s="20">
        <v>0</v>
      </c>
      <c r="AG422" s="48">
        <f t="shared" si="121"/>
        <v>0</v>
      </c>
    </row>
    <row r="423" spans="1:33" ht="14.5" x14ac:dyDescent="0.35">
      <c r="A423" s="19" t="s">
        <v>903</v>
      </c>
      <c r="B423" s="19" t="s">
        <v>904</v>
      </c>
      <c r="C423" s="52" t="s">
        <v>98</v>
      </c>
      <c r="D423" s="20">
        <v>0.54568000000000005</v>
      </c>
      <c r="E423" s="20">
        <v>0</v>
      </c>
      <c r="F423" s="20">
        <v>0</v>
      </c>
      <c r="G423" s="20">
        <v>0</v>
      </c>
      <c r="H423" s="20">
        <f t="shared" si="135"/>
        <v>0.54568000000000005</v>
      </c>
      <c r="I423" s="21">
        <f t="shared" si="136"/>
        <v>0</v>
      </c>
      <c r="J423" s="21">
        <f t="shared" si="137"/>
        <v>0</v>
      </c>
      <c r="K423" s="21">
        <f t="shared" si="138"/>
        <v>0</v>
      </c>
      <c r="L423" s="21">
        <f t="shared" si="139"/>
        <v>100</v>
      </c>
      <c r="M423" s="20">
        <v>0</v>
      </c>
      <c r="N423" s="20">
        <v>0</v>
      </c>
      <c r="O423">
        <f t="shared" si="122"/>
        <v>0</v>
      </c>
      <c r="P423" s="20">
        <v>0</v>
      </c>
      <c r="Q423">
        <f t="shared" si="140"/>
        <v>0</v>
      </c>
      <c r="R423" s="18">
        <f t="shared" si="141"/>
        <v>0</v>
      </c>
      <c r="S423" s="18">
        <f t="shared" si="142"/>
        <v>0</v>
      </c>
      <c r="T423" s="18">
        <f t="shared" si="143"/>
        <v>0</v>
      </c>
      <c r="U423" s="18">
        <f t="shared" si="144"/>
        <v>0</v>
      </c>
      <c r="V423" s="18">
        <f t="shared" si="145"/>
        <v>0</v>
      </c>
      <c r="X423" s="39">
        <f t="shared" si="146"/>
        <v>100</v>
      </c>
      <c r="Z423" s="20">
        <v>0</v>
      </c>
      <c r="AA423" s="53">
        <f t="shared" si="118"/>
        <v>0</v>
      </c>
      <c r="AB423" s="20">
        <v>0</v>
      </c>
      <c r="AC423" s="53">
        <f t="shared" si="119"/>
        <v>0</v>
      </c>
      <c r="AD423" s="20">
        <v>0</v>
      </c>
      <c r="AE423" s="53">
        <f t="shared" si="120"/>
        <v>0</v>
      </c>
      <c r="AF423" s="20">
        <v>0</v>
      </c>
      <c r="AG423" s="48">
        <f t="shared" si="121"/>
        <v>0</v>
      </c>
    </row>
    <row r="424" spans="1:33" ht="14.5" x14ac:dyDescent="0.35">
      <c r="A424" s="19" t="s">
        <v>905</v>
      </c>
      <c r="B424" s="19" t="s">
        <v>906</v>
      </c>
      <c r="C424" s="52" t="s">
        <v>98</v>
      </c>
      <c r="D424" s="20">
        <v>7.7839</v>
      </c>
      <c r="E424" s="20">
        <v>0</v>
      </c>
      <c r="F424" s="20">
        <v>0</v>
      </c>
      <c r="G424" s="20">
        <v>0</v>
      </c>
      <c r="H424" s="20">
        <f t="shared" si="135"/>
        <v>7.7839</v>
      </c>
      <c r="I424" s="21">
        <f t="shared" si="136"/>
        <v>0</v>
      </c>
      <c r="J424" s="21">
        <f t="shared" si="137"/>
        <v>0</v>
      </c>
      <c r="K424" s="21">
        <f t="shared" si="138"/>
        <v>0</v>
      </c>
      <c r="L424" s="21">
        <f t="shared" si="139"/>
        <v>100</v>
      </c>
      <c r="M424" s="20">
        <v>2.3199999999999998E-2</v>
      </c>
      <c r="N424" s="20">
        <v>7.1999999999999998E-3</v>
      </c>
      <c r="O424">
        <f t="shared" si="122"/>
        <v>3.0399999999999996E-2</v>
      </c>
      <c r="P424" s="20">
        <v>0.43491856693999997</v>
      </c>
      <c r="Q424">
        <f t="shared" si="140"/>
        <v>0.46531856693999996</v>
      </c>
      <c r="R424" s="18">
        <f t="shared" si="141"/>
        <v>0.29805110548696667</v>
      </c>
      <c r="S424" s="18">
        <f t="shared" si="142"/>
        <v>9.2498618944231045E-2</v>
      </c>
      <c r="T424" s="18">
        <f t="shared" si="143"/>
        <v>0.39054972443119768</v>
      </c>
      <c r="U424" s="18">
        <f t="shared" si="144"/>
        <v>5.5874120548825141</v>
      </c>
      <c r="V424" s="18">
        <f t="shared" si="145"/>
        <v>5.977961779313711</v>
      </c>
      <c r="X424" s="39">
        <f t="shared" si="146"/>
        <v>100</v>
      </c>
      <c r="Z424" s="20">
        <v>0</v>
      </c>
      <c r="AA424" s="53">
        <f t="shared" si="118"/>
        <v>0</v>
      </c>
      <c r="AB424" s="20">
        <v>0</v>
      </c>
      <c r="AC424" s="53">
        <f t="shared" si="119"/>
        <v>0</v>
      </c>
      <c r="AD424" s="20">
        <v>0</v>
      </c>
      <c r="AE424" s="53">
        <f t="shared" si="120"/>
        <v>0</v>
      </c>
      <c r="AF424" s="20">
        <v>0</v>
      </c>
      <c r="AG424" s="48">
        <f t="shared" si="121"/>
        <v>0</v>
      </c>
    </row>
    <row r="425" spans="1:33" ht="14.5" x14ac:dyDescent="0.35">
      <c r="A425" s="19" t="s">
        <v>907</v>
      </c>
      <c r="B425" s="19" t="s">
        <v>908</v>
      </c>
      <c r="C425" s="52" t="s">
        <v>98</v>
      </c>
      <c r="D425" s="20">
        <v>18.9072</v>
      </c>
      <c r="E425" s="20">
        <v>0</v>
      </c>
      <c r="F425" s="20">
        <v>0</v>
      </c>
      <c r="G425" s="20">
        <v>0</v>
      </c>
      <c r="H425" s="20">
        <f t="shared" si="135"/>
        <v>18.9072</v>
      </c>
      <c r="I425" s="21">
        <f t="shared" si="136"/>
        <v>0</v>
      </c>
      <c r="J425" s="21">
        <f t="shared" si="137"/>
        <v>0</v>
      </c>
      <c r="K425" s="21">
        <f t="shared" si="138"/>
        <v>0</v>
      </c>
      <c r="L425" s="21">
        <f t="shared" si="139"/>
        <v>100</v>
      </c>
      <c r="M425" s="20">
        <v>7.7913499997000002E-3</v>
      </c>
      <c r="N425" s="20">
        <v>6.00774923478E-2</v>
      </c>
      <c r="O425">
        <f t="shared" si="122"/>
        <v>6.78688423475E-2</v>
      </c>
      <c r="P425" s="20">
        <v>0.437433719961</v>
      </c>
      <c r="Q425">
        <f t="shared" si="140"/>
        <v>0.50530256230850001</v>
      </c>
      <c r="R425" s="18">
        <f t="shared" si="141"/>
        <v>4.1208375643670143E-2</v>
      </c>
      <c r="S425" s="18">
        <f t="shared" si="142"/>
        <v>0.31774928253681139</v>
      </c>
      <c r="T425" s="18">
        <f t="shared" si="143"/>
        <v>0.35895765818048148</v>
      </c>
      <c r="U425" s="18">
        <f t="shared" si="144"/>
        <v>2.3135827619160958</v>
      </c>
      <c r="V425" s="18">
        <f t="shared" si="145"/>
        <v>2.6725404200965768</v>
      </c>
      <c r="X425" s="39">
        <f t="shared" si="146"/>
        <v>100</v>
      </c>
      <c r="Z425" s="20">
        <v>0</v>
      </c>
      <c r="AA425" s="53">
        <f t="shared" si="118"/>
        <v>0</v>
      </c>
      <c r="AB425" s="20">
        <v>0</v>
      </c>
      <c r="AC425" s="53">
        <f t="shared" si="119"/>
        <v>0</v>
      </c>
      <c r="AD425" s="20">
        <v>0</v>
      </c>
      <c r="AE425" s="53">
        <f t="shared" si="120"/>
        <v>0</v>
      </c>
      <c r="AF425" s="20">
        <v>0</v>
      </c>
      <c r="AG425" s="48">
        <f t="shared" si="121"/>
        <v>0</v>
      </c>
    </row>
    <row r="426" spans="1:33" ht="14.5" x14ac:dyDescent="0.35">
      <c r="A426" s="19" t="s">
        <v>909</v>
      </c>
      <c r="B426" s="19" t="s">
        <v>910</v>
      </c>
      <c r="C426" s="52" t="s">
        <v>98</v>
      </c>
      <c r="D426" s="20">
        <v>0.259959</v>
      </c>
      <c r="E426" s="20">
        <v>0</v>
      </c>
      <c r="F426" s="20">
        <v>0</v>
      </c>
      <c r="G426" s="20">
        <v>0</v>
      </c>
      <c r="H426" s="20">
        <f t="shared" si="135"/>
        <v>0.259959</v>
      </c>
      <c r="I426" s="21">
        <f t="shared" si="136"/>
        <v>0</v>
      </c>
      <c r="J426" s="21">
        <f t="shared" si="137"/>
        <v>0</v>
      </c>
      <c r="K426" s="21">
        <f t="shared" si="138"/>
        <v>0</v>
      </c>
      <c r="L426" s="21">
        <f t="shared" si="139"/>
        <v>100</v>
      </c>
      <c r="M426" s="20">
        <v>0</v>
      </c>
      <c r="N426" s="20">
        <v>9.7786699993500006E-3</v>
      </c>
      <c r="O426">
        <f t="shared" si="122"/>
        <v>9.7786699993500006E-3</v>
      </c>
      <c r="P426" s="20">
        <v>0.108589555953</v>
      </c>
      <c r="Q426">
        <f t="shared" si="140"/>
        <v>0.11836822595235</v>
      </c>
      <c r="R426" s="18">
        <f t="shared" si="141"/>
        <v>0</v>
      </c>
      <c r="S426" s="18">
        <f t="shared" si="142"/>
        <v>3.7616201013813724</v>
      </c>
      <c r="T426" s="18">
        <f t="shared" si="143"/>
        <v>3.7616201013813724</v>
      </c>
      <c r="U426" s="18">
        <f t="shared" si="144"/>
        <v>41.771800919760423</v>
      </c>
      <c r="V426" s="18">
        <f t="shared" si="145"/>
        <v>45.533421021141798</v>
      </c>
      <c r="X426" s="39">
        <f t="shared" si="146"/>
        <v>100</v>
      </c>
      <c r="Z426" s="20">
        <v>0</v>
      </c>
      <c r="AA426" s="53">
        <f t="shared" si="118"/>
        <v>0</v>
      </c>
      <c r="AB426" s="20">
        <v>0</v>
      </c>
      <c r="AC426" s="53">
        <f t="shared" si="119"/>
        <v>0</v>
      </c>
      <c r="AD426" s="20">
        <v>0</v>
      </c>
      <c r="AE426" s="53">
        <f t="shared" si="120"/>
        <v>0</v>
      </c>
      <c r="AF426" s="20">
        <v>0</v>
      </c>
      <c r="AG426" s="48">
        <f t="shared" si="121"/>
        <v>0</v>
      </c>
    </row>
    <row r="427" spans="1:33" ht="14.5" x14ac:dyDescent="0.35">
      <c r="A427" s="19" t="s">
        <v>911</v>
      </c>
      <c r="B427" s="19" t="s">
        <v>912</v>
      </c>
      <c r="C427" s="52" t="s">
        <v>98</v>
      </c>
      <c r="D427" s="20">
        <v>0.71179099999999995</v>
      </c>
      <c r="E427" s="20">
        <v>0</v>
      </c>
      <c r="F427" s="20">
        <v>0</v>
      </c>
      <c r="G427" s="20">
        <v>0</v>
      </c>
      <c r="H427" s="20">
        <f t="shared" si="135"/>
        <v>0.71179099999999995</v>
      </c>
      <c r="I427" s="21">
        <f t="shared" si="136"/>
        <v>0</v>
      </c>
      <c r="J427" s="21">
        <f t="shared" si="137"/>
        <v>0</v>
      </c>
      <c r="K427" s="21">
        <f t="shared" si="138"/>
        <v>0</v>
      </c>
      <c r="L427" s="21">
        <f t="shared" si="139"/>
        <v>100</v>
      </c>
      <c r="M427" s="20">
        <v>0</v>
      </c>
      <c r="N427" s="20">
        <v>1.32E-2</v>
      </c>
      <c r="O427">
        <f t="shared" si="122"/>
        <v>1.32E-2</v>
      </c>
      <c r="P427" s="20">
        <v>2.7824081513899999E-2</v>
      </c>
      <c r="Q427">
        <f t="shared" si="140"/>
        <v>4.1024081513899996E-2</v>
      </c>
      <c r="R427" s="18">
        <f t="shared" si="141"/>
        <v>0</v>
      </c>
      <c r="S427" s="18">
        <f t="shared" si="142"/>
        <v>1.8544769461822361</v>
      </c>
      <c r="T427" s="18">
        <f t="shared" si="143"/>
        <v>1.8544769461822361</v>
      </c>
      <c r="U427" s="18">
        <f t="shared" si="144"/>
        <v>3.9090240694108243</v>
      </c>
      <c r="V427" s="18">
        <f t="shared" si="145"/>
        <v>5.7635010155930599</v>
      </c>
      <c r="X427" s="39">
        <f t="shared" si="146"/>
        <v>100</v>
      </c>
      <c r="Z427" s="20">
        <v>0</v>
      </c>
      <c r="AA427" s="53">
        <f t="shared" si="118"/>
        <v>0</v>
      </c>
      <c r="AB427" s="20">
        <v>0</v>
      </c>
      <c r="AC427" s="53">
        <f t="shared" si="119"/>
        <v>0</v>
      </c>
      <c r="AD427" s="20">
        <v>0</v>
      </c>
      <c r="AE427" s="53">
        <f t="shared" si="120"/>
        <v>0</v>
      </c>
      <c r="AF427" s="20">
        <v>0</v>
      </c>
      <c r="AG427" s="48">
        <f t="shared" si="121"/>
        <v>0</v>
      </c>
    </row>
    <row r="428" spans="1:33" ht="14.5" x14ac:dyDescent="0.35">
      <c r="A428" s="19" t="s">
        <v>913</v>
      </c>
      <c r="B428" s="19" t="s">
        <v>914</v>
      </c>
      <c r="C428" s="52" t="s">
        <v>98</v>
      </c>
      <c r="D428" s="20">
        <v>0.36760599999999999</v>
      </c>
      <c r="E428" s="20">
        <v>0</v>
      </c>
      <c r="F428" s="20">
        <v>0</v>
      </c>
      <c r="G428" s="20">
        <v>0</v>
      </c>
      <c r="H428" s="20">
        <f t="shared" si="135"/>
        <v>0.36760599999999999</v>
      </c>
      <c r="I428" s="21">
        <f t="shared" si="136"/>
        <v>0</v>
      </c>
      <c r="J428" s="21">
        <f t="shared" si="137"/>
        <v>0</v>
      </c>
      <c r="K428" s="21">
        <f t="shared" si="138"/>
        <v>0</v>
      </c>
      <c r="L428" s="21">
        <f t="shared" si="139"/>
        <v>100</v>
      </c>
      <c r="M428" s="20">
        <v>0</v>
      </c>
      <c r="N428" s="20">
        <v>0</v>
      </c>
      <c r="O428">
        <f t="shared" si="122"/>
        <v>0</v>
      </c>
      <c r="P428" s="20">
        <v>0</v>
      </c>
      <c r="Q428">
        <f t="shared" si="140"/>
        <v>0</v>
      </c>
      <c r="R428" s="18">
        <f t="shared" si="141"/>
        <v>0</v>
      </c>
      <c r="S428" s="18">
        <f t="shared" si="142"/>
        <v>0</v>
      </c>
      <c r="T428" s="18">
        <f t="shared" si="143"/>
        <v>0</v>
      </c>
      <c r="U428" s="18">
        <f t="shared" si="144"/>
        <v>0</v>
      </c>
      <c r="V428" s="18">
        <f t="shared" si="145"/>
        <v>0</v>
      </c>
      <c r="X428" s="39">
        <f t="shared" si="146"/>
        <v>100</v>
      </c>
      <c r="Z428" s="20">
        <v>0</v>
      </c>
      <c r="AA428" s="53">
        <f t="shared" si="118"/>
        <v>0</v>
      </c>
      <c r="AB428" s="20">
        <v>0</v>
      </c>
      <c r="AC428" s="53">
        <f t="shared" si="119"/>
        <v>0</v>
      </c>
      <c r="AD428" s="20">
        <v>0</v>
      </c>
      <c r="AE428" s="53">
        <f t="shared" si="120"/>
        <v>0</v>
      </c>
      <c r="AF428" s="20">
        <v>0</v>
      </c>
      <c r="AG428" s="48">
        <f t="shared" si="121"/>
        <v>0</v>
      </c>
    </row>
    <row r="429" spans="1:33" ht="14.5" x14ac:dyDescent="0.35">
      <c r="A429" s="19" t="s">
        <v>915</v>
      </c>
      <c r="B429" s="19" t="s">
        <v>916</v>
      </c>
      <c r="C429" s="52" t="s">
        <v>98</v>
      </c>
      <c r="D429" s="20">
        <v>1.03501</v>
      </c>
      <c r="E429" s="20">
        <v>0</v>
      </c>
      <c r="F429" s="20">
        <v>0</v>
      </c>
      <c r="G429" s="20">
        <v>0</v>
      </c>
      <c r="H429" s="20">
        <f t="shared" si="135"/>
        <v>1.03501</v>
      </c>
      <c r="I429" s="21">
        <f t="shared" si="136"/>
        <v>0</v>
      </c>
      <c r="J429" s="21">
        <f t="shared" si="137"/>
        <v>0</v>
      </c>
      <c r="K429" s="21">
        <f t="shared" si="138"/>
        <v>0</v>
      </c>
      <c r="L429" s="21">
        <f t="shared" si="139"/>
        <v>100</v>
      </c>
      <c r="M429" s="20">
        <v>0</v>
      </c>
      <c r="N429" s="20">
        <v>0</v>
      </c>
      <c r="O429">
        <f t="shared" si="122"/>
        <v>0</v>
      </c>
      <c r="P429" s="20">
        <v>6.3505400001999997E-3</v>
      </c>
      <c r="Q429">
        <f t="shared" si="140"/>
        <v>6.3505400001999997E-3</v>
      </c>
      <c r="R429" s="18">
        <f t="shared" si="141"/>
        <v>0</v>
      </c>
      <c r="S429" s="18">
        <f t="shared" si="142"/>
        <v>0</v>
      </c>
      <c r="T429" s="18">
        <f t="shared" si="143"/>
        <v>0</v>
      </c>
      <c r="U429" s="18">
        <f t="shared" si="144"/>
        <v>0.6135728157409106</v>
      </c>
      <c r="V429" s="18">
        <f t="shared" si="145"/>
        <v>0.6135728157409106</v>
      </c>
      <c r="X429" s="39">
        <f t="shared" si="146"/>
        <v>100</v>
      </c>
      <c r="Z429" s="20">
        <v>0</v>
      </c>
      <c r="AA429" s="53">
        <f t="shared" si="118"/>
        <v>0</v>
      </c>
      <c r="AB429" s="20">
        <v>0</v>
      </c>
      <c r="AC429" s="53">
        <f t="shared" si="119"/>
        <v>0</v>
      </c>
      <c r="AD429" s="20">
        <v>0</v>
      </c>
      <c r="AE429" s="53">
        <f t="shared" si="120"/>
        <v>0</v>
      </c>
      <c r="AF429" s="20">
        <v>0</v>
      </c>
      <c r="AG429" s="48">
        <f t="shared" si="121"/>
        <v>0</v>
      </c>
    </row>
    <row r="430" spans="1:33" ht="14.5" x14ac:dyDescent="0.35">
      <c r="A430" s="19" t="s">
        <v>917</v>
      </c>
      <c r="B430" s="19" t="s">
        <v>918</v>
      </c>
      <c r="C430" s="52" t="s">
        <v>98</v>
      </c>
      <c r="D430" s="20">
        <v>1.4661299999999999</v>
      </c>
      <c r="E430" s="20">
        <v>0</v>
      </c>
      <c r="F430" s="20">
        <v>0</v>
      </c>
      <c r="G430" s="20">
        <v>0</v>
      </c>
      <c r="H430" s="20">
        <f t="shared" si="135"/>
        <v>1.4661299999999999</v>
      </c>
      <c r="I430" s="21">
        <f t="shared" si="136"/>
        <v>0</v>
      </c>
      <c r="J430" s="21">
        <f t="shared" si="137"/>
        <v>0</v>
      </c>
      <c r="K430" s="21">
        <f t="shared" si="138"/>
        <v>0</v>
      </c>
      <c r="L430" s="21">
        <f t="shared" si="139"/>
        <v>100</v>
      </c>
      <c r="M430" s="20">
        <v>0</v>
      </c>
      <c r="N430" s="20">
        <v>0</v>
      </c>
      <c r="O430">
        <f t="shared" si="122"/>
        <v>0</v>
      </c>
      <c r="P430" s="20">
        <v>0</v>
      </c>
      <c r="Q430">
        <f t="shared" si="140"/>
        <v>0</v>
      </c>
      <c r="R430" s="18">
        <f t="shared" si="141"/>
        <v>0</v>
      </c>
      <c r="S430" s="18">
        <f t="shared" si="142"/>
        <v>0</v>
      </c>
      <c r="T430" s="18">
        <f t="shared" si="143"/>
        <v>0</v>
      </c>
      <c r="U430" s="18">
        <f t="shared" si="144"/>
        <v>0</v>
      </c>
      <c r="V430" s="18">
        <f t="shared" si="145"/>
        <v>0</v>
      </c>
      <c r="X430" s="39">
        <f t="shared" si="146"/>
        <v>100</v>
      </c>
      <c r="Z430" s="20">
        <v>0</v>
      </c>
      <c r="AA430" s="53">
        <f t="shared" si="118"/>
        <v>0</v>
      </c>
      <c r="AB430" s="20">
        <v>0</v>
      </c>
      <c r="AC430" s="53">
        <f t="shared" si="119"/>
        <v>0</v>
      </c>
      <c r="AD430" s="20">
        <v>0</v>
      </c>
      <c r="AE430" s="53">
        <f t="shared" si="120"/>
        <v>0</v>
      </c>
      <c r="AF430" s="20">
        <v>0</v>
      </c>
      <c r="AG430" s="48">
        <f t="shared" si="121"/>
        <v>0</v>
      </c>
    </row>
    <row r="431" spans="1:33" ht="14.5" x14ac:dyDescent="0.35">
      <c r="A431" s="19" t="s">
        <v>919</v>
      </c>
      <c r="B431" s="19" t="s">
        <v>920</v>
      </c>
      <c r="C431" s="52" t="s">
        <v>98</v>
      </c>
      <c r="D431" s="20">
        <v>60.861800000000002</v>
      </c>
      <c r="E431" s="20">
        <v>0</v>
      </c>
      <c r="F431" s="20">
        <v>0</v>
      </c>
      <c r="G431" s="20">
        <v>0</v>
      </c>
      <c r="H431" s="20">
        <f t="shared" si="135"/>
        <v>60.861800000000002</v>
      </c>
      <c r="I431" s="21">
        <f t="shared" si="136"/>
        <v>0</v>
      </c>
      <c r="J431" s="21">
        <f t="shared" si="137"/>
        <v>0</v>
      </c>
      <c r="K431" s="21">
        <f t="shared" si="138"/>
        <v>0</v>
      </c>
      <c r="L431" s="21">
        <f t="shared" si="139"/>
        <v>100</v>
      </c>
      <c r="M431" s="20">
        <v>0.133813207776</v>
      </c>
      <c r="N431" s="20">
        <v>0.72198317315600002</v>
      </c>
      <c r="O431">
        <f t="shared" si="122"/>
        <v>0.85579638093200006</v>
      </c>
      <c r="P431" s="20">
        <v>2.0227795149199999</v>
      </c>
      <c r="Q431">
        <f t="shared" si="140"/>
        <v>2.8785758958519998</v>
      </c>
      <c r="R431" s="18">
        <f t="shared" si="141"/>
        <v>0.21986403257215525</v>
      </c>
      <c r="S431" s="18">
        <f t="shared" si="142"/>
        <v>1.1862665467600366</v>
      </c>
      <c r="T431" s="18">
        <f t="shared" si="143"/>
        <v>1.4061305793321921</v>
      </c>
      <c r="U431" s="18">
        <f t="shared" si="144"/>
        <v>3.3235617660338668</v>
      </c>
      <c r="V431" s="18">
        <f t="shared" si="145"/>
        <v>4.7296923453660584</v>
      </c>
      <c r="X431" s="39">
        <f t="shared" si="146"/>
        <v>100</v>
      </c>
      <c r="Z431" s="20">
        <v>0</v>
      </c>
      <c r="AA431" s="53">
        <f t="shared" si="118"/>
        <v>0</v>
      </c>
      <c r="AB431" s="20">
        <v>0</v>
      </c>
      <c r="AC431" s="53">
        <f t="shared" si="119"/>
        <v>0</v>
      </c>
      <c r="AD431" s="20">
        <v>0</v>
      </c>
      <c r="AE431" s="53">
        <f t="shared" si="120"/>
        <v>0</v>
      </c>
      <c r="AF431" s="20">
        <v>0</v>
      </c>
      <c r="AG431" s="48">
        <f t="shared" si="121"/>
        <v>0</v>
      </c>
    </row>
    <row r="432" spans="1:33" ht="14.5" x14ac:dyDescent="0.35">
      <c r="A432" s="19" t="s">
        <v>921</v>
      </c>
      <c r="B432" s="19" t="s">
        <v>922</v>
      </c>
      <c r="C432" s="52" t="s">
        <v>98</v>
      </c>
      <c r="D432" s="20">
        <v>14.9777</v>
      </c>
      <c r="E432" s="20">
        <v>0</v>
      </c>
      <c r="F432" s="20">
        <v>0</v>
      </c>
      <c r="G432" s="20">
        <v>0</v>
      </c>
      <c r="H432" s="20">
        <f t="shared" si="135"/>
        <v>14.9777</v>
      </c>
      <c r="I432" s="21">
        <f t="shared" si="136"/>
        <v>0</v>
      </c>
      <c r="J432" s="21">
        <f t="shared" si="137"/>
        <v>0</v>
      </c>
      <c r="K432" s="21">
        <f t="shared" si="138"/>
        <v>0</v>
      </c>
      <c r="L432" s="21">
        <f t="shared" si="139"/>
        <v>100</v>
      </c>
      <c r="M432" s="20">
        <v>0</v>
      </c>
      <c r="N432" s="20">
        <v>6.0728600837799997E-3</v>
      </c>
      <c r="O432">
        <f t="shared" si="122"/>
        <v>6.0728600837799997E-3</v>
      </c>
      <c r="P432" s="20">
        <v>0.26618198898500001</v>
      </c>
      <c r="Q432">
        <f t="shared" si="140"/>
        <v>0.27225484906878</v>
      </c>
      <c r="R432" s="18">
        <f t="shared" si="141"/>
        <v>0</v>
      </c>
      <c r="S432" s="18">
        <f t="shared" si="142"/>
        <v>4.0546012296814593E-2</v>
      </c>
      <c r="T432" s="18">
        <f t="shared" si="143"/>
        <v>4.0546012296814593E-2</v>
      </c>
      <c r="U432" s="18">
        <f t="shared" si="144"/>
        <v>1.7771886804048687</v>
      </c>
      <c r="V432" s="18">
        <f t="shared" si="145"/>
        <v>1.8177346927016831</v>
      </c>
      <c r="X432" s="39">
        <f t="shared" si="146"/>
        <v>100</v>
      </c>
      <c r="Z432" s="20">
        <v>0</v>
      </c>
      <c r="AA432" s="53">
        <f t="shared" si="118"/>
        <v>0</v>
      </c>
      <c r="AB432" s="20">
        <v>0</v>
      </c>
      <c r="AC432" s="53">
        <f t="shared" si="119"/>
        <v>0</v>
      </c>
      <c r="AD432" s="20">
        <v>0</v>
      </c>
      <c r="AE432" s="53">
        <f t="shared" si="120"/>
        <v>0</v>
      </c>
      <c r="AF432" s="20">
        <v>0</v>
      </c>
      <c r="AG432" s="48">
        <f t="shared" si="121"/>
        <v>0</v>
      </c>
    </row>
    <row r="433" spans="1:33" ht="14.5" x14ac:dyDescent="0.35">
      <c r="A433" s="19" t="s">
        <v>923</v>
      </c>
      <c r="B433" s="19" t="s">
        <v>924</v>
      </c>
      <c r="C433" s="52" t="s">
        <v>98</v>
      </c>
      <c r="D433" s="20">
        <v>15.277200000000001</v>
      </c>
      <c r="E433" s="20">
        <v>0</v>
      </c>
      <c r="F433" s="20">
        <v>0</v>
      </c>
      <c r="G433" s="20">
        <v>0</v>
      </c>
      <c r="H433" s="20">
        <f t="shared" si="135"/>
        <v>15.277200000000001</v>
      </c>
      <c r="I433" s="21">
        <f t="shared" si="136"/>
        <v>0</v>
      </c>
      <c r="J433" s="21">
        <f t="shared" si="137"/>
        <v>0</v>
      </c>
      <c r="K433" s="21">
        <f t="shared" si="138"/>
        <v>0</v>
      </c>
      <c r="L433" s="21">
        <f t="shared" si="139"/>
        <v>100</v>
      </c>
      <c r="M433" s="20">
        <v>0</v>
      </c>
      <c r="N433" s="20">
        <v>0</v>
      </c>
      <c r="O433">
        <f t="shared" si="122"/>
        <v>0</v>
      </c>
      <c r="P433" s="20">
        <v>0.35133595245499999</v>
      </c>
      <c r="Q433">
        <f t="shared" si="140"/>
        <v>0.35133595245499999</v>
      </c>
      <c r="R433" s="18">
        <f t="shared" si="141"/>
        <v>0</v>
      </c>
      <c r="S433" s="18">
        <f t="shared" si="142"/>
        <v>0</v>
      </c>
      <c r="T433" s="18">
        <f t="shared" si="143"/>
        <v>0</v>
      </c>
      <c r="U433" s="18">
        <f t="shared" si="144"/>
        <v>2.2997404789817506</v>
      </c>
      <c r="V433" s="18">
        <f t="shared" si="145"/>
        <v>2.2997404789817506</v>
      </c>
      <c r="X433" s="39">
        <f t="shared" si="146"/>
        <v>100</v>
      </c>
      <c r="Z433" s="20">
        <v>0</v>
      </c>
      <c r="AA433" s="53">
        <f t="shared" si="118"/>
        <v>0</v>
      </c>
      <c r="AB433" s="20">
        <v>0</v>
      </c>
      <c r="AC433" s="53">
        <f t="shared" si="119"/>
        <v>0</v>
      </c>
      <c r="AD433" s="20">
        <v>0</v>
      </c>
      <c r="AE433" s="53">
        <f t="shared" si="120"/>
        <v>0</v>
      </c>
      <c r="AF433" s="20">
        <v>0</v>
      </c>
      <c r="AG433" s="48">
        <f t="shared" si="121"/>
        <v>0</v>
      </c>
    </row>
    <row r="434" spans="1:33" ht="14.5" x14ac:dyDescent="0.35">
      <c r="A434" s="19" t="s">
        <v>925</v>
      </c>
      <c r="B434" s="19" t="s">
        <v>926</v>
      </c>
      <c r="C434" s="52" t="s">
        <v>98</v>
      </c>
      <c r="D434" s="20">
        <v>0.94033800000000001</v>
      </c>
      <c r="E434" s="20">
        <v>0</v>
      </c>
      <c r="F434" s="20">
        <v>0</v>
      </c>
      <c r="G434" s="20">
        <v>0</v>
      </c>
      <c r="H434" s="20">
        <f t="shared" si="135"/>
        <v>0.94033800000000001</v>
      </c>
      <c r="I434" s="21">
        <f t="shared" si="136"/>
        <v>0</v>
      </c>
      <c r="J434" s="21">
        <f t="shared" si="137"/>
        <v>0</v>
      </c>
      <c r="K434" s="21">
        <f t="shared" si="138"/>
        <v>0</v>
      </c>
      <c r="L434" s="21">
        <f t="shared" si="139"/>
        <v>100</v>
      </c>
      <c r="M434" s="20">
        <v>0</v>
      </c>
      <c r="N434" s="20">
        <v>0</v>
      </c>
      <c r="O434">
        <f t="shared" si="122"/>
        <v>0</v>
      </c>
      <c r="P434" s="20">
        <v>4.9388103651999998E-2</v>
      </c>
      <c r="Q434">
        <f t="shared" si="140"/>
        <v>4.9388103651999998E-2</v>
      </c>
      <c r="R434" s="18">
        <f t="shared" si="141"/>
        <v>0</v>
      </c>
      <c r="S434" s="18">
        <f t="shared" si="142"/>
        <v>0</v>
      </c>
      <c r="T434" s="18">
        <f t="shared" si="143"/>
        <v>0</v>
      </c>
      <c r="U434" s="18">
        <f t="shared" si="144"/>
        <v>5.2521650355510463</v>
      </c>
      <c r="V434" s="18">
        <f t="shared" si="145"/>
        <v>5.2521650355510463</v>
      </c>
      <c r="X434" s="39">
        <f t="shared" si="146"/>
        <v>100</v>
      </c>
      <c r="Z434" s="20">
        <v>0</v>
      </c>
      <c r="AA434" s="53">
        <f t="shared" si="118"/>
        <v>0</v>
      </c>
      <c r="AB434" s="20">
        <v>0</v>
      </c>
      <c r="AC434" s="53">
        <f t="shared" si="119"/>
        <v>0</v>
      </c>
      <c r="AD434" s="20">
        <v>0</v>
      </c>
      <c r="AE434" s="53">
        <f t="shared" si="120"/>
        <v>0</v>
      </c>
      <c r="AF434" s="20">
        <v>0</v>
      </c>
      <c r="AG434" s="48">
        <f t="shared" si="121"/>
        <v>0</v>
      </c>
    </row>
    <row r="435" spans="1:33" ht="14.5" x14ac:dyDescent="0.35">
      <c r="A435" s="19" t="s">
        <v>927</v>
      </c>
      <c r="B435" s="19" t="s">
        <v>928</v>
      </c>
      <c r="C435" s="52" t="s">
        <v>98</v>
      </c>
      <c r="D435" s="20">
        <v>2.1045400000000001</v>
      </c>
      <c r="E435" s="20">
        <v>0</v>
      </c>
      <c r="F435" s="20">
        <v>0</v>
      </c>
      <c r="G435" s="20">
        <v>0</v>
      </c>
      <c r="H435" s="20">
        <f t="shared" si="135"/>
        <v>2.1045400000000001</v>
      </c>
      <c r="I435" s="21">
        <f t="shared" si="136"/>
        <v>0</v>
      </c>
      <c r="J435" s="21">
        <f t="shared" si="137"/>
        <v>0</v>
      </c>
      <c r="K435" s="21">
        <f t="shared" si="138"/>
        <v>0</v>
      </c>
      <c r="L435" s="21">
        <f t="shared" si="139"/>
        <v>100</v>
      </c>
      <c r="M435" s="20">
        <v>0</v>
      </c>
      <c r="N435" s="20">
        <v>4.5264942472199998E-4</v>
      </c>
      <c r="O435">
        <f t="shared" si="122"/>
        <v>4.5264942472199998E-4</v>
      </c>
      <c r="P435" s="20">
        <v>1.0796872657900001E-2</v>
      </c>
      <c r="Q435">
        <f t="shared" si="140"/>
        <v>1.1249522082622001E-2</v>
      </c>
      <c r="R435" s="18">
        <f t="shared" si="141"/>
        <v>0</v>
      </c>
      <c r="S435" s="18">
        <f t="shared" si="142"/>
        <v>2.1508235753276251E-2</v>
      </c>
      <c r="T435" s="18">
        <f t="shared" si="143"/>
        <v>2.1508235753276251E-2</v>
      </c>
      <c r="U435" s="18">
        <f t="shared" si="144"/>
        <v>0.51302767625704426</v>
      </c>
      <c r="V435" s="18">
        <f t="shared" si="145"/>
        <v>0.53453591201032058</v>
      </c>
      <c r="X435" s="39">
        <f t="shared" si="146"/>
        <v>100</v>
      </c>
      <c r="Z435" s="20">
        <v>0</v>
      </c>
      <c r="AA435" s="53">
        <f t="shared" si="118"/>
        <v>0</v>
      </c>
      <c r="AB435" s="20">
        <v>0</v>
      </c>
      <c r="AC435" s="53">
        <f t="shared" si="119"/>
        <v>0</v>
      </c>
      <c r="AD435" s="20">
        <v>0</v>
      </c>
      <c r="AE435" s="53">
        <f t="shared" si="120"/>
        <v>0</v>
      </c>
      <c r="AF435" s="20">
        <v>0</v>
      </c>
      <c r="AG435" s="48">
        <f t="shared" si="121"/>
        <v>0</v>
      </c>
    </row>
    <row r="436" spans="1:33" ht="14.5" x14ac:dyDescent="0.35">
      <c r="A436" s="19" t="s">
        <v>929</v>
      </c>
      <c r="B436" s="19" t="s">
        <v>930</v>
      </c>
      <c r="C436" s="52" t="s">
        <v>98</v>
      </c>
      <c r="D436" s="20">
        <v>0.74432799999999999</v>
      </c>
      <c r="E436" s="20">
        <v>0</v>
      </c>
      <c r="F436" s="20">
        <v>0</v>
      </c>
      <c r="G436" s="20">
        <v>0</v>
      </c>
      <c r="H436" s="20">
        <f t="shared" si="135"/>
        <v>0.74432799999999999</v>
      </c>
      <c r="I436" s="21">
        <f t="shared" si="136"/>
        <v>0</v>
      </c>
      <c r="J436" s="21">
        <f t="shared" si="137"/>
        <v>0</v>
      </c>
      <c r="K436" s="21">
        <f t="shared" si="138"/>
        <v>0</v>
      </c>
      <c r="L436" s="21">
        <f t="shared" si="139"/>
        <v>100</v>
      </c>
      <c r="M436" s="20">
        <v>2.5545641796799999E-4</v>
      </c>
      <c r="N436" s="20">
        <v>1.0530684953E-4</v>
      </c>
      <c r="O436">
        <f t="shared" si="122"/>
        <v>3.6076326749799999E-4</v>
      </c>
      <c r="P436" s="20">
        <v>3.9180402526199998E-3</v>
      </c>
      <c r="Q436">
        <f t="shared" si="140"/>
        <v>4.2788035201180002E-3</v>
      </c>
      <c r="R436" s="18">
        <f t="shared" si="141"/>
        <v>3.4320409546329041E-2</v>
      </c>
      <c r="S436" s="18">
        <f t="shared" si="142"/>
        <v>1.4147909191915392E-2</v>
      </c>
      <c r="T436" s="18">
        <f t="shared" si="143"/>
        <v>4.8468318738244427E-2</v>
      </c>
      <c r="U436" s="18">
        <f t="shared" si="144"/>
        <v>0.52638625076847845</v>
      </c>
      <c r="V436" s="18">
        <f t="shared" si="145"/>
        <v>0.57485456950672287</v>
      </c>
      <c r="X436" s="39">
        <f t="shared" si="146"/>
        <v>100</v>
      </c>
      <c r="Z436" s="20">
        <v>0</v>
      </c>
      <c r="AA436" s="53">
        <f t="shared" si="118"/>
        <v>0</v>
      </c>
      <c r="AB436" s="20">
        <v>0</v>
      </c>
      <c r="AC436" s="53">
        <f t="shared" si="119"/>
        <v>0</v>
      </c>
      <c r="AD436" s="20">
        <v>0</v>
      </c>
      <c r="AE436" s="53">
        <f t="shared" si="120"/>
        <v>0</v>
      </c>
      <c r="AF436" s="20">
        <v>0</v>
      </c>
      <c r="AG436" s="48">
        <f t="shared" si="121"/>
        <v>0</v>
      </c>
    </row>
    <row r="437" spans="1:33" ht="14.5" x14ac:dyDescent="0.35">
      <c r="A437" s="19" t="s">
        <v>931</v>
      </c>
      <c r="B437" s="19" t="s">
        <v>932</v>
      </c>
      <c r="C437" s="52" t="s">
        <v>98</v>
      </c>
      <c r="D437" s="20">
        <v>1.3913199999999999</v>
      </c>
      <c r="E437" s="20">
        <v>0</v>
      </c>
      <c r="F437" s="20">
        <v>0</v>
      </c>
      <c r="G437" s="20">
        <v>0</v>
      </c>
      <c r="H437" s="20">
        <f t="shared" si="135"/>
        <v>1.3913199999999999</v>
      </c>
      <c r="I437" s="21">
        <f t="shared" si="136"/>
        <v>0</v>
      </c>
      <c r="J437" s="21">
        <f t="shared" si="137"/>
        <v>0</v>
      </c>
      <c r="K437" s="21">
        <f t="shared" si="138"/>
        <v>0</v>
      </c>
      <c r="L437" s="21">
        <f t="shared" si="139"/>
        <v>100</v>
      </c>
      <c r="M437" s="20">
        <v>0</v>
      </c>
      <c r="N437" s="20">
        <v>0</v>
      </c>
      <c r="O437">
        <f t="shared" si="122"/>
        <v>0</v>
      </c>
      <c r="P437" s="20">
        <v>4.0214000009E-4</v>
      </c>
      <c r="Q437">
        <f t="shared" si="140"/>
        <v>4.0214000009E-4</v>
      </c>
      <c r="R437" s="18">
        <f t="shared" si="141"/>
        <v>0</v>
      </c>
      <c r="S437" s="18">
        <f t="shared" si="142"/>
        <v>0</v>
      </c>
      <c r="T437" s="18">
        <f t="shared" si="143"/>
        <v>0</v>
      </c>
      <c r="U437" s="18">
        <f t="shared" si="144"/>
        <v>2.8903487342236155E-2</v>
      </c>
      <c r="V437" s="18">
        <f t="shared" si="145"/>
        <v>2.8903487342236155E-2</v>
      </c>
      <c r="X437" s="39">
        <f t="shared" si="146"/>
        <v>100</v>
      </c>
      <c r="Z437" s="20">
        <v>0</v>
      </c>
      <c r="AA437" s="53">
        <f t="shared" si="118"/>
        <v>0</v>
      </c>
      <c r="AB437" s="20">
        <v>0</v>
      </c>
      <c r="AC437" s="53">
        <f t="shared" si="119"/>
        <v>0</v>
      </c>
      <c r="AD437" s="20">
        <v>0</v>
      </c>
      <c r="AE437" s="53">
        <f t="shared" si="120"/>
        <v>0</v>
      </c>
      <c r="AF437" s="20">
        <v>0</v>
      </c>
      <c r="AG437" s="48">
        <f t="shared" si="121"/>
        <v>0</v>
      </c>
    </row>
    <row r="438" spans="1:33" ht="14.5" x14ac:dyDescent="0.35">
      <c r="A438" s="19" t="s">
        <v>933</v>
      </c>
      <c r="B438" s="19" t="s">
        <v>934</v>
      </c>
      <c r="C438" s="52" t="s">
        <v>98</v>
      </c>
      <c r="D438" s="20">
        <v>1.34914</v>
      </c>
      <c r="E438" s="20">
        <v>0</v>
      </c>
      <c r="F438" s="20">
        <v>0</v>
      </c>
      <c r="G438" s="20">
        <v>0</v>
      </c>
      <c r="H438" s="20">
        <f t="shared" si="135"/>
        <v>1.34914</v>
      </c>
      <c r="I438" s="21">
        <f t="shared" si="136"/>
        <v>0</v>
      </c>
      <c r="J438" s="21">
        <f t="shared" si="137"/>
        <v>0</v>
      </c>
      <c r="K438" s="21">
        <f t="shared" si="138"/>
        <v>0</v>
      </c>
      <c r="L438" s="21">
        <f t="shared" si="139"/>
        <v>100</v>
      </c>
      <c r="M438" s="20">
        <v>0</v>
      </c>
      <c r="N438" s="20">
        <v>4.66420113447E-3</v>
      </c>
      <c r="O438">
        <f t="shared" si="122"/>
        <v>4.66420113447E-3</v>
      </c>
      <c r="P438" s="20">
        <v>8.6326270596700005E-2</v>
      </c>
      <c r="Q438">
        <f t="shared" si="140"/>
        <v>9.0990471731170003E-2</v>
      </c>
      <c r="R438" s="18">
        <f t="shared" si="141"/>
        <v>0</v>
      </c>
      <c r="S438" s="18">
        <f t="shared" si="142"/>
        <v>0.34571661461894243</v>
      </c>
      <c r="T438" s="18">
        <f t="shared" si="143"/>
        <v>0.34571661461894243</v>
      </c>
      <c r="U438" s="18">
        <f t="shared" si="144"/>
        <v>6.3986147172791563</v>
      </c>
      <c r="V438" s="18">
        <f t="shared" si="145"/>
        <v>6.7443313318980982</v>
      </c>
      <c r="X438" s="39">
        <f t="shared" si="146"/>
        <v>100</v>
      </c>
      <c r="Z438" s="20">
        <v>0</v>
      </c>
      <c r="AA438" s="53">
        <f t="shared" si="118"/>
        <v>0</v>
      </c>
      <c r="AB438" s="20">
        <v>0</v>
      </c>
      <c r="AC438" s="53">
        <f t="shared" si="119"/>
        <v>0</v>
      </c>
      <c r="AD438" s="20">
        <v>0</v>
      </c>
      <c r="AE438" s="53">
        <f t="shared" si="120"/>
        <v>0</v>
      </c>
      <c r="AF438" s="20">
        <v>0</v>
      </c>
      <c r="AG438" s="48">
        <f t="shared" si="121"/>
        <v>0</v>
      </c>
    </row>
    <row r="439" spans="1:33" ht="14.5" x14ac:dyDescent="0.35">
      <c r="A439" s="19" t="s">
        <v>935</v>
      </c>
      <c r="B439" s="19" t="s">
        <v>936</v>
      </c>
      <c r="C439" s="52" t="s">
        <v>98</v>
      </c>
      <c r="D439" s="20">
        <v>0.107969</v>
      </c>
      <c r="E439" s="20">
        <v>0</v>
      </c>
      <c r="F439" s="20">
        <v>0</v>
      </c>
      <c r="G439" s="20">
        <v>0</v>
      </c>
      <c r="H439" s="20">
        <f t="shared" si="135"/>
        <v>0.107969</v>
      </c>
      <c r="I439" s="21">
        <f t="shared" si="136"/>
        <v>0</v>
      </c>
      <c r="J439" s="21">
        <f t="shared" si="137"/>
        <v>0</v>
      </c>
      <c r="K439" s="21">
        <f t="shared" si="138"/>
        <v>0</v>
      </c>
      <c r="L439" s="21">
        <f t="shared" si="139"/>
        <v>100</v>
      </c>
      <c r="M439" s="20">
        <v>0</v>
      </c>
      <c r="N439" s="20">
        <v>0</v>
      </c>
      <c r="O439">
        <f t="shared" si="122"/>
        <v>0</v>
      </c>
      <c r="P439" s="20">
        <v>0</v>
      </c>
      <c r="Q439">
        <f t="shared" si="140"/>
        <v>0</v>
      </c>
      <c r="R439" s="18">
        <f t="shared" si="141"/>
        <v>0</v>
      </c>
      <c r="S439" s="18">
        <f t="shared" si="142"/>
        <v>0</v>
      </c>
      <c r="T439" s="18">
        <f t="shared" si="143"/>
        <v>0</v>
      </c>
      <c r="U439" s="18">
        <f t="shared" si="144"/>
        <v>0</v>
      </c>
      <c r="V439" s="18">
        <f t="shared" si="145"/>
        <v>0</v>
      </c>
      <c r="X439" s="39">
        <f t="shared" si="146"/>
        <v>100</v>
      </c>
      <c r="Z439" s="20">
        <v>0</v>
      </c>
      <c r="AA439" s="53">
        <f t="shared" si="118"/>
        <v>0</v>
      </c>
      <c r="AB439" s="20">
        <v>0</v>
      </c>
      <c r="AC439" s="53">
        <f t="shared" si="119"/>
        <v>0</v>
      </c>
      <c r="AD439" s="20">
        <v>0</v>
      </c>
      <c r="AE439" s="53">
        <f t="shared" si="120"/>
        <v>0</v>
      </c>
      <c r="AF439" s="20">
        <v>0</v>
      </c>
      <c r="AG439" s="48">
        <f t="shared" si="121"/>
        <v>0</v>
      </c>
    </row>
    <row r="440" spans="1:33" ht="14.5" x14ac:dyDescent="0.35">
      <c r="A440" s="19" t="s">
        <v>937</v>
      </c>
      <c r="B440" s="19" t="s">
        <v>938</v>
      </c>
      <c r="C440" s="52" t="s">
        <v>98</v>
      </c>
      <c r="D440" s="20">
        <v>1.64171</v>
      </c>
      <c r="E440" s="20">
        <v>0</v>
      </c>
      <c r="F440" s="20">
        <v>0</v>
      </c>
      <c r="G440" s="20">
        <v>0</v>
      </c>
      <c r="H440" s="20">
        <f t="shared" si="135"/>
        <v>1.64171</v>
      </c>
      <c r="I440" s="21">
        <f t="shared" si="136"/>
        <v>0</v>
      </c>
      <c r="J440" s="21">
        <f t="shared" si="137"/>
        <v>0</v>
      </c>
      <c r="K440" s="21">
        <f t="shared" si="138"/>
        <v>0</v>
      </c>
      <c r="L440" s="21">
        <f t="shared" si="139"/>
        <v>100</v>
      </c>
      <c r="M440" s="20">
        <v>0</v>
      </c>
      <c r="N440" s="20">
        <v>2.4496760801299999E-3</v>
      </c>
      <c r="O440">
        <f t="shared" si="122"/>
        <v>2.4496760801299999E-3</v>
      </c>
      <c r="P440" s="20">
        <v>0.67851561896500001</v>
      </c>
      <c r="Q440">
        <f t="shared" si="140"/>
        <v>0.68096529504513004</v>
      </c>
      <c r="R440" s="18">
        <f t="shared" si="141"/>
        <v>0</v>
      </c>
      <c r="S440" s="18">
        <f t="shared" si="142"/>
        <v>0.14921490885296426</v>
      </c>
      <c r="T440" s="18">
        <f t="shared" si="143"/>
        <v>0.14921490885296426</v>
      </c>
      <c r="U440" s="18">
        <f t="shared" si="144"/>
        <v>41.329809708474698</v>
      </c>
      <c r="V440" s="18">
        <f t="shared" si="145"/>
        <v>41.479024617327667</v>
      </c>
      <c r="X440" s="39">
        <f t="shared" si="146"/>
        <v>100</v>
      </c>
      <c r="Z440" s="20">
        <v>0</v>
      </c>
      <c r="AA440" s="53">
        <f t="shared" si="118"/>
        <v>0</v>
      </c>
      <c r="AB440" s="20">
        <v>0</v>
      </c>
      <c r="AC440" s="53">
        <f t="shared" si="119"/>
        <v>0</v>
      </c>
      <c r="AD440" s="20">
        <v>0</v>
      </c>
      <c r="AE440" s="53">
        <f t="shared" si="120"/>
        <v>0</v>
      </c>
      <c r="AF440" s="20">
        <v>0</v>
      </c>
      <c r="AG440" s="48">
        <f t="shared" si="121"/>
        <v>0</v>
      </c>
    </row>
    <row r="441" spans="1:33" ht="14.5" x14ac:dyDescent="0.35">
      <c r="A441" s="19" t="s">
        <v>939</v>
      </c>
      <c r="B441" s="19" t="s">
        <v>940</v>
      </c>
      <c r="C441" s="52" t="s">
        <v>98</v>
      </c>
      <c r="D441" s="20">
        <v>0.46805799999999997</v>
      </c>
      <c r="E441" s="20">
        <v>0</v>
      </c>
      <c r="F441" s="20">
        <v>0</v>
      </c>
      <c r="G441" s="20">
        <v>0</v>
      </c>
      <c r="H441" s="20">
        <f t="shared" si="135"/>
        <v>0.46805799999999997</v>
      </c>
      <c r="I441" s="21">
        <f t="shared" si="136"/>
        <v>0</v>
      </c>
      <c r="J441" s="21">
        <f t="shared" si="137"/>
        <v>0</v>
      </c>
      <c r="K441" s="21">
        <f t="shared" si="138"/>
        <v>0</v>
      </c>
      <c r="L441" s="21">
        <f t="shared" si="139"/>
        <v>100</v>
      </c>
      <c r="M441" s="20">
        <v>0</v>
      </c>
      <c r="N441" s="20">
        <v>0</v>
      </c>
      <c r="O441">
        <f t="shared" si="122"/>
        <v>0</v>
      </c>
      <c r="P441" s="20">
        <v>0</v>
      </c>
      <c r="Q441">
        <f t="shared" si="140"/>
        <v>0</v>
      </c>
      <c r="R441" s="18">
        <f t="shared" si="141"/>
        <v>0</v>
      </c>
      <c r="S441" s="18">
        <f t="shared" si="142"/>
        <v>0</v>
      </c>
      <c r="T441" s="18">
        <f t="shared" si="143"/>
        <v>0</v>
      </c>
      <c r="U441" s="18">
        <f t="shared" si="144"/>
        <v>0</v>
      </c>
      <c r="V441" s="18">
        <f t="shared" si="145"/>
        <v>0</v>
      </c>
      <c r="X441" s="39">
        <f t="shared" si="146"/>
        <v>100</v>
      </c>
      <c r="Z441" s="20">
        <v>0</v>
      </c>
      <c r="AA441" s="53">
        <f t="shared" si="118"/>
        <v>0</v>
      </c>
      <c r="AB441" s="20">
        <v>0</v>
      </c>
      <c r="AC441" s="53">
        <f t="shared" si="119"/>
        <v>0</v>
      </c>
      <c r="AD441" s="20">
        <v>0</v>
      </c>
      <c r="AE441" s="53">
        <f t="shared" si="120"/>
        <v>0</v>
      </c>
      <c r="AF441" s="20">
        <v>0</v>
      </c>
      <c r="AG441" s="48">
        <f t="shared" si="121"/>
        <v>0</v>
      </c>
    </row>
    <row r="442" spans="1:33" ht="14.5" x14ac:dyDescent="0.35">
      <c r="A442" s="19" t="s">
        <v>941</v>
      </c>
      <c r="B442" s="19" t="s">
        <v>942</v>
      </c>
      <c r="C442" s="52" t="s">
        <v>98</v>
      </c>
      <c r="D442" s="20">
        <v>2.0438200000000002</v>
      </c>
      <c r="E442" s="20">
        <v>0</v>
      </c>
      <c r="F442" s="20">
        <v>0</v>
      </c>
      <c r="G442" s="20">
        <v>0</v>
      </c>
      <c r="H442" s="20">
        <f t="shared" si="135"/>
        <v>2.0438200000000002</v>
      </c>
      <c r="I442" s="21">
        <f t="shared" si="136"/>
        <v>0</v>
      </c>
      <c r="J442" s="21">
        <f t="shared" si="137"/>
        <v>0</v>
      </c>
      <c r="K442" s="21">
        <f t="shared" si="138"/>
        <v>0</v>
      </c>
      <c r="L442" s="21">
        <f t="shared" si="139"/>
        <v>100</v>
      </c>
      <c r="M442" s="20">
        <v>1.5782612055000001E-4</v>
      </c>
      <c r="N442" s="20">
        <v>1.0406711134899999E-3</v>
      </c>
      <c r="O442">
        <f t="shared" si="122"/>
        <v>1.1984972340399998E-3</v>
      </c>
      <c r="P442" s="20">
        <v>6.7271496431200006E-2</v>
      </c>
      <c r="Q442">
        <f t="shared" si="140"/>
        <v>6.8469993665240009E-2</v>
      </c>
      <c r="R442" s="18">
        <f t="shared" si="141"/>
        <v>7.7221144988306204E-3</v>
      </c>
      <c r="S442" s="18">
        <f t="shared" si="142"/>
        <v>5.0917943531720009E-2</v>
      </c>
      <c r="T442" s="18">
        <f t="shared" si="143"/>
        <v>5.8640058030550619E-2</v>
      </c>
      <c r="U442" s="18">
        <f t="shared" si="144"/>
        <v>3.2914589558375984</v>
      </c>
      <c r="V442" s="18">
        <f t="shared" si="145"/>
        <v>3.350099013868149</v>
      </c>
      <c r="X442" s="39">
        <f t="shared" si="146"/>
        <v>100</v>
      </c>
      <c r="Z442" s="20">
        <v>0</v>
      </c>
      <c r="AA442" s="53">
        <f t="shared" si="118"/>
        <v>0</v>
      </c>
      <c r="AB442" s="20">
        <v>0</v>
      </c>
      <c r="AC442" s="53">
        <f t="shared" si="119"/>
        <v>0</v>
      </c>
      <c r="AD442" s="20">
        <v>0</v>
      </c>
      <c r="AE442" s="53">
        <f t="shared" si="120"/>
        <v>0</v>
      </c>
      <c r="AF442" s="20">
        <v>0</v>
      </c>
      <c r="AG442" s="48">
        <f t="shared" si="121"/>
        <v>0</v>
      </c>
    </row>
    <row r="443" spans="1:33" ht="14.5" x14ac:dyDescent="0.35">
      <c r="A443" s="19" t="s">
        <v>943</v>
      </c>
      <c r="B443" s="19" t="s">
        <v>944</v>
      </c>
      <c r="C443" s="52" t="s">
        <v>98</v>
      </c>
      <c r="D443" s="20">
        <v>0.910192</v>
      </c>
      <c r="E443" s="20">
        <v>0</v>
      </c>
      <c r="F443" s="20">
        <v>0</v>
      </c>
      <c r="G443" s="20">
        <v>0</v>
      </c>
      <c r="H443" s="20">
        <f t="shared" si="135"/>
        <v>0.910192</v>
      </c>
      <c r="I443" s="21">
        <f t="shared" si="136"/>
        <v>0</v>
      </c>
      <c r="J443" s="21">
        <f t="shared" si="137"/>
        <v>0</v>
      </c>
      <c r="K443" s="21">
        <f t="shared" si="138"/>
        <v>0</v>
      </c>
      <c r="L443" s="21">
        <f t="shared" si="139"/>
        <v>100</v>
      </c>
      <c r="M443" s="20">
        <v>7.2600234054999994E-5</v>
      </c>
      <c r="N443" s="20">
        <v>0</v>
      </c>
      <c r="O443">
        <f t="shared" si="122"/>
        <v>7.2600234054999994E-5</v>
      </c>
      <c r="P443" s="20">
        <v>1.7023443829E-2</v>
      </c>
      <c r="Q443">
        <f t="shared" si="140"/>
        <v>1.7096044063055E-2</v>
      </c>
      <c r="R443" s="18">
        <f t="shared" si="141"/>
        <v>7.9763647730368963E-3</v>
      </c>
      <c r="S443" s="18">
        <f t="shared" si="142"/>
        <v>0</v>
      </c>
      <c r="T443" s="18">
        <f t="shared" si="143"/>
        <v>7.9763647730368963E-3</v>
      </c>
      <c r="U443" s="18">
        <f t="shared" si="144"/>
        <v>1.8703134974818501</v>
      </c>
      <c r="V443" s="18">
        <f t="shared" si="145"/>
        <v>1.8782898622548869</v>
      </c>
      <c r="X443" s="39">
        <f t="shared" si="146"/>
        <v>100</v>
      </c>
      <c r="Z443" s="20">
        <v>0</v>
      </c>
      <c r="AA443" s="53">
        <f t="shared" si="118"/>
        <v>0</v>
      </c>
      <c r="AB443" s="20">
        <v>0</v>
      </c>
      <c r="AC443" s="53">
        <f t="shared" si="119"/>
        <v>0</v>
      </c>
      <c r="AD443" s="20">
        <v>0</v>
      </c>
      <c r="AE443" s="53">
        <f t="shared" si="120"/>
        <v>0</v>
      </c>
      <c r="AF443" s="20">
        <v>0</v>
      </c>
      <c r="AG443" s="48">
        <f t="shared" si="121"/>
        <v>0</v>
      </c>
    </row>
    <row r="444" spans="1:33" ht="14.5" x14ac:dyDescent="0.35">
      <c r="A444" s="19" t="s">
        <v>945</v>
      </c>
      <c r="B444" s="19" t="s">
        <v>946</v>
      </c>
      <c r="C444" s="52" t="s">
        <v>98</v>
      </c>
      <c r="D444" s="20">
        <v>0.43045800000000001</v>
      </c>
      <c r="E444" s="20">
        <v>0</v>
      </c>
      <c r="F444" s="20">
        <v>0</v>
      </c>
      <c r="G444" s="20">
        <v>0</v>
      </c>
      <c r="H444" s="20">
        <f t="shared" si="135"/>
        <v>0.43045800000000001</v>
      </c>
      <c r="I444" s="21">
        <f t="shared" si="136"/>
        <v>0</v>
      </c>
      <c r="J444" s="21">
        <f t="shared" si="137"/>
        <v>0</v>
      </c>
      <c r="K444" s="21">
        <f t="shared" si="138"/>
        <v>0</v>
      </c>
      <c r="L444" s="21">
        <f t="shared" si="139"/>
        <v>100</v>
      </c>
      <c r="M444" s="20">
        <v>0</v>
      </c>
      <c r="N444" s="20">
        <v>0</v>
      </c>
      <c r="O444">
        <f t="shared" si="122"/>
        <v>0</v>
      </c>
      <c r="P444" s="20">
        <v>0</v>
      </c>
      <c r="Q444">
        <f t="shared" si="140"/>
        <v>0</v>
      </c>
      <c r="R444" s="18">
        <f t="shared" si="141"/>
        <v>0</v>
      </c>
      <c r="S444" s="18">
        <f t="shared" si="142"/>
        <v>0</v>
      </c>
      <c r="T444" s="18">
        <f t="shared" si="143"/>
        <v>0</v>
      </c>
      <c r="U444" s="18">
        <f t="shared" si="144"/>
        <v>0</v>
      </c>
      <c r="V444" s="18">
        <f t="shared" si="145"/>
        <v>0</v>
      </c>
      <c r="X444" s="39">
        <f t="shared" si="146"/>
        <v>100</v>
      </c>
      <c r="Z444" s="20">
        <v>0</v>
      </c>
      <c r="AA444" s="53">
        <f t="shared" si="118"/>
        <v>0</v>
      </c>
      <c r="AB444" s="20">
        <v>0</v>
      </c>
      <c r="AC444" s="53">
        <f t="shared" si="119"/>
        <v>0</v>
      </c>
      <c r="AD444" s="20">
        <v>0</v>
      </c>
      <c r="AE444" s="53">
        <f t="shared" si="120"/>
        <v>0</v>
      </c>
      <c r="AF444" s="20">
        <v>0</v>
      </c>
      <c r="AG444" s="48">
        <f t="shared" si="121"/>
        <v>0</v>
      </c>
    </row>
    <row r="445" spans="1:33" ht="14.5" x14ac:dyDescent="0.35">
      <c r="A445" s="19" t="s">
        <v>947</v>
      </c>
      <c r="B445" s="19" t="s">
        <v>948</v>
      </c>
      <c r="C445" s="52" t="s">
        <v>98</v>
      </c>
      <c r="D445" s="20">
        <v>1.0605199999999999</v>
      </c>
      <c r="E445" s="20">
        <v>0</v>
      </c>
      <c r="F445" s="20">
        <v>0</v>
      </c>
      <c r="G445" s="20">
        <v>0</v>
      </c>
      <c r="H445" s="20">
        <f t="shared" si="135"/>
        <v>1.0605199999999999</v>
      </c>
      <c r="I445" s="21">
        <f t="shared" si="136"/>
        <v>0</v>
      </c>
      <c r="J445" s="21">
        <f t="shared" si="137"/>
        <v>0</v>
      </c>
      <c r="K445" s="21">
        <f t="shared" si="138"/>
        <v>0</v>
      </c>
      <c r="L445" s="21">
        <f t="shared" si="139"/>
        <v>100</v>
      </c>
      <c r="M445" s="20">
        <v>0</v>
      </c>
      <c r="N445" s="20">
        <v>0</v>
      </c>
      <c r="O445">
        <f t="shared" si="122"/>
        <v>0</v>
      </c>
      <c r="P445" s="20">
        <v>0</v>
      </c>
      <c r="Q445">
        <f t="shared" si="140"/>
        <v>0</v>
      </c>
      <c r="R445" s="18">
        <f t="shared" si="141"/>
        <v>0</v>
      </c>
      <c r="S445" s="18">
        <f t="shared" si="142"/>
        <v>0</v>
      </c>
      <c r="T445" s="18">
        <f t="shared" si="143"/>
        <v>0</v>
      </c>
      <c r="U445" s="18">
        <f t="shared" si="144"/>
        <v>0</v>
      </c>
      <c r="V445" s="18">
        <f t="shared" si="145"/>
        <v>0</v>
      </c>
      <c r="X445" s="39">
        <f t="shared" si="146"/>
        <v>100</v>
      </c>
      <c r="Z445" s="20">
        <v>0</v>
      </c>
      <c r="AA445" s="53">
        <f t="shared" si="118"/>
        <v>0</v>
      </c>
      <c r="AB445" s="20">
        <v>0</v>
      </c>
      <c r="AC445" s="53">
        <f t="shared" si="119"/>
        <v>0</v>
      </c>
      <c r="AD445" s="20">
        <v>0</v>
      </c>
      <c r="AE445" s="53">
        <f t="shared" si="120"/>
        <v>0</v>
      </c>
      <c r="AF445" s="20">
        <v>0</v>
      </c>
      <c r="AG445" s="48">
        <f t="shared" si="121"/>
        <v>0</v>
      </c>
    </row>
    <row r="446" spans="1:33" ht="14.5" x14ac:dyDescent="0.35">
      <c r="A446" s="19" t="s">
        <v>949</v>
      </c>
      <c r="B446" s="19" t="s">
        <v>950</v>
      </c>
      <c r="C446" s="52" t="s">
        <v>98</v>
      </c>
      <c r="D446" s="20">
        <v>0.52751999999999999</v>
      </c>
      <c r="E446" s="20">
        <v>0</v>
      </c>
      <c r="F446" s="20">
        <v>0</v>
      </c>
      <c r="G446" s="20">
        <v>0</v>
      </c>
      <c r="H446" s="20">
        <f t="shared" si="135"/>
        <v>0.52751999999999999</v>
      </c>
      <c r="I446" s="21">
        <f t="shared" si="136"/>
        <v>0</v>
      </c>
      <c r="J446" s="21">
        <f t="shared" si="137"/>
        <v>0</v>
      </c>
      <c r="K446" s="21">
        <f t="shared" si="138"/>
        <v>0</v>
      </c>
      <c r="L446" s="21">
        <f t="shared" si="139"/>
        <v>100</v>
      </c>
      <c r="M446" s="20">
        <v>0</v>
      </c>
      <c r="N446" s="20">
        <v>0</v>
      </c>
      <c r="O446">
        <f t="shared" si="122"/>
        <v>0</v>
      </c>
      <c r="P446" s="20">
        <v>2.8713575438199999E-2</v>
      </c>
      <c r="Q446">
        <f t="shared" si="140"/>
        <v>2.8713575438199999E-2</v>
      </c>
      <c r="R446" s="18">
        <f t="shared" si="141"/>
        <v>0</v>
      </c>
      <c r="S446" s="18">
        <f t="shared" si="142"/>
        <v>0</v>
      </c>
      <c r="T446" s="18">
        <f t="shared" si="143"/>
        <v>0</v>
      </c>
      <c r="U446" s="18">
        <f t="shared" si="144"/>
        <v>5.4431254622004852</v>
      </c>
      <c r="V446" s="18">
        <f t="shared" si="145"/>
        <v>5.4431254622004852</v>
      </c>
      <c r="X446" s="39">
        <f t="shared" si="146"/>
        <v>100</v>
      </c>
      <c r="Z446" s="20">
        <v>0</v>
      </c>
      <c r="AA446" s="53">
        <f t="shared" si="118"/>
        <v>0</v>
      </c>
      <c r="AB446" s="20">
        <v>0</v>
      </c>
      <c r="AC446" s="53">
        <f t="shared" si="119"/>
        <v>0</v>
      </c>
      <c r="AD446" s="20">
        <v>0</v>
      </c>
      <c r="AE446" s="53">
        <f t="shared" si="120"/>
        <v>0</v>
      </c>
      <c r="AF446" s="20">
        <v>0</v>
      </c>
      <c r="AG446" s="48">
        <f t="shared" si="121"/>
        <v>0</v>
      </c>
    </row>
    <row r="447" spans="1:33" ht="14.5" x14ac:dyDescent="0.35">
      <c r="A447" s="19" t="s">
        <v>951</v>
      </c>
      <c r="B447" s="19" t="s">
        <v>47</v>
      </c>
      <c r="C447" s="52" t="s">
        <v>98</v>
      </c>
      <c r="D447" s="20">
        <v>1.13794</v>
      </c>
      <c r="E447" s="20">
        <v>0</v>
      </c>
      <c r="F447" s="20">
        <v>0</v>
      </c>
      <c r="G447" s="20">
        <v>0</v>
      </c>
      <c r="H447" s="20">
        <f t="shared" si="135"/>
        <v>1.13794</v>
      </c>
      <c r="I447" s="21">
        <f t="shared" si="136"/>
        <v>0</v>
      </c>
      <c r="J447" s="21">
        <f t="shared" si="137"/>
        <v>0</v>
      </c>
      <c r="K447" s="21">
        <f t="shared" si="138"/>
        <v>0</v>
      </c>
      <c r="L447" s="21">
        <f t="shared" si="139"/>
        <v>100</v>
      </c>
      <c r="M447" s="20">
        <v>0</v>
      </c>
      <c r="N447" s="20">
        <v>1.47692712585E-2</v>
      </c>
      <c r="O447">
        <f t="shared" si="122"/>
        <v>1.47692712585E-2</v>
      </c>
      <c r="P447" s="20">
        <v>0.11850160997500001</v>
      </c>
      <c r="Q447">
        <f t="shared" si="140"/>
        <v>0.1332708812335</v>
      </c>
      <c r="R447" s="18">
        <f t="shared" si="141"/>
        <v>0</v>
      </c>
      <c r="S447" s="18">
        <f t="shared" si="142"/>
        <v>1.2978954302072165</v>
      </c>
      <c r="T447" s="18">
        <f t="shared" si="143"/>
        <v>1.2978954302072165</v>
      </c>
      <c r="U447" s="18">
        <f t="shared" si="144"/>
        <v>10.413695798987645</v>
      </c>
      <c r="V447" s="18">
        <f t="shared" si="145"/>
        <v>11.711591229194863</v>
      </c>
      <c r="X447" s="39">
        <f t="shared" si="146"/>
        <v>100</v>
      </c>
      <c r="Z447" s="20">
        <v>0</v>
      </c>
      <c r="AA447" s="53">
        <f t="shared" si="118"/>
        <v>0</v>
      </c>
      <c r="AB447" s="20">
        <v>0</v>
      </c>
      <c r="AC447" s="53">
        <f t="shared" si="119"/>
        <v>0</v>
      </c>
      <c r="AD447" s="20">
        <v>0</v>
      </c>
      <c r="AE447" s="53">
        <f t="shared" si="120"/>
        <v>0</v>
      </c>
      <c r="AF447" s="20">
        <v>0</v>
      </c>
      <c r="AG447" s="48">
        <f t="shared" si="121"/>
        <v>0</v>
      </c>
    </row>
    <row r="448" spans="1:33" ht="14.5" x14ac:dyDescent="0.35">
      <c r="A448" s="19" t="s">
        <v>952</v>
      </c>
      <c r="B448" s="19" t="s">
        <v>953</v>
      </c>
      <c r="C448" s="52" t="s">
        <v>98</v>
      </c>
      <c r="D448" s="20">
        <v>8.2628099999999996E-2</v>
      </c>
      <c r="E448" s="20">
        <v>0</v>
      </c>
      <c r="F448" s="20">
        <v>0</v>
      </c>
      <c r="G448" s="20">
        <v>0</v>
      </c>
      <c r="H448" s="20">
        <f t="shared" si="135"/>
        <v>8.2628099999999996E-2</v>
      </c>
      <c r="I448" s="21">
        <f t="shared" si="136"/>
        <v>0</v>
      </c>
      <c r="J448" s="21">
        <f t="shared" si="137"/>
        <v>0</v>
      </c>
      <c r="K448" s="21">
        <f t="shared" si="138"/>
        <v>0</v>
      </c>
      <c r="L448" s="21">
        <f t="shared" si="139"/>
        <v>100</v>
      </c>
      <c r="M448" s="20">
        <v>0</v>
      </c>
      <c r="N448" s="20">
        <v>0</v>
      </c>
      <c r="O448">
        <f t="shared" si="122"/>
        <v>0</v>
      </c>
      <c r="P448" s="20">
        <v>0</v>
      </c>
      <c r="Q448">
        <f t="shared" si="140"/>
        <v>0</v>
      </c>
      <c r="R448" s="18">
        <f t="shared" si="141"/>
        <v>0</v>
      </c>
      <c r="S448" s="18">
        <f t="shared" si="142"/>
        <v>0</v>
      </c>
      <c r="T448" s="18">
        <f t="shared" si="143"/>
        <v>0</v>
      </c>
      <c r="U448" s="18">
        <f t="shared" si="144"/>
        <v>0</v>
      </c>
      <c r="V448" s="18">
        <f t="shared" si="145"/>
        <v>0</v>
      </c>
      <c r="X448" s="39">
        <f t="shared" si="146"/>
        <v>100</v>
      </c>
      <c r="Z448" s="20">
        <v>0</v>
      </c>
      <c r="AA448" s="53">
        <f t="shared" si="118"/>
        <v>0</v>
      </c>
      <c r="AB448" s="20">
        <v>0</v>
      </c>
      <c r="AC448" s="53">
        <f t="shared" si="119"/>
        <v>0</v>
      </c>
      <c r="AD448" s="20">
        <v>0</v>
      </c>
      <c r="AE448" s="53">
        <f t="shared" si="120"/>
        <v>0</v>
      </c>
      <c r="AF448" s="20">
        <v>0</v>
      </c>
      <c r="AG448" s="48">
        <f t="shared" si="121"/>
        <v>0</v>
      </c>
    </row>
    <row r="449" spans="1:33" ht="14.5" x14ac:dyDescent="0.35">
      <c r="A449" s="19" t="s">
        <v>954</v>
      </c>
      <c r="B449" s="19" t="s">
        <v>955</v>
      </c>
      <c r="C449" s="52" t="s">
        <v>98</v>
      </c>
      <c r="D449" s="20">
        <v>0.37032500000000002</v>
      </c>
      <c r="E449" s="20">
        <v>0</v>
      </c>
      <c r="F449" s="20">
        <v>0</v>
      </c>
      <c r="G449" s="20">
        <v>0</v>
      </c>
      <c r="H449" s="20">
        <f t="shared" si="135"/>
        <v>0.37032500000000002</v>
      </c>
      <c r="I449" s="21">
        <f t="shared" si="136"/>
        <v>0</v>
      </c>
      <c r="J449" s="21">
        <f t="shared" si="137"/>
        <v>0</v>
      </c>
      <c r="K449" s="21">
        <f t="shared" si="138"/>
        <v>0</v>
      </c>
      <c r="L449" s="21">
        <f t="shared" si="139"/>
        <v>100</v>
      </c>
      <c r="M449" s="20">
        <v>0</v>
      </c>
      <c r="N449" s="20">
        <v>0</v>
      </c>
      <c r="O449">
        <f t="shared" si="122"/>
        <v>0</v>
      </c>
      <c r="P449" s="20">
        <v>0</v>
      </c>
      <c r="Q449">
        <f t="shared" si="140"/>
        <v>0</v>
      </c>
      <c r="R449" s="18">
        <f t="shared" si="141"/>
        <v>0</v>
      </c>
      <c r="S449" s="18">
        <f t="shared" si="142"/>
        <v>0</v>
      </c>
      <c r="T449" s="18">
        <f t="shared" si="143"/>
        <v>0</v>
      </c>
      <c r="U449" s="18">
        <f t="shared" si="144"/>
        <v>0</v>
      </c>
      <c r="V449" s="18">
        <f t="shared" si="145"/>
        <v>0</v>
      </c>
      <c r="X449" s="39">
        <f t="shared" si="146"/>
        <v>100</v>
      </c>
      <c r="Z449" s="20">
        <v>0</v>
      </c>
      <c r="AA449" s="53">
        <f t="shared" si="118"/>
        <v>0</v>
      </c>
      <c r="AB449" s="20">
        <v>0</v>
      </c>
      <c r="AC449" s="53">
        <f t="shared" si="119"/>
        <v>0</v>
      </c>
      <c r="AD449" s="20">
        <v>0</v>
      </c>
      <c r="AE449" s="53">
        <f t="shared" si="120"/>
        <v>0</v>
      </c>
      <c r="AF449" s="20">
        <v>0</v>
      </c>
      <c r="AG449" s="48">
        <f t="shared" si="121"/>
        <v>0</v>
      </c>
    </row>
    <row r="450" spans="1:33" ht="14.5" x14ac:dyDescent="0.35">
      <c r="A450" s="19" t="s">
        <v>956</v>
      </c>
      <c r="B450" s="19" t="s">
        <v>957</v>
      </c>
      <c r="C450" s="52" t="s">
        <v>98</v>
      </c>
      <c r="D450" s="20">
        <v>0.16117799999999999</v>
      </c>
      <c r="E450" s="20">
        <v>0</v>
      </c>
      <c r="F450" s="20">
        <v>0</v>
      </c>
      <c r="G450" s="20">
        <v>0</v>
      </c>
      <c r="H450" s="20">
        <f t="shared" si="135"/>
        <v>0.16117799999999999</v>
      </c>
      <c r="I450" s="21">
        <f t="shared" si="136"/>
        <v>0</v>
      </c>
      <c r="J450" s="21">
        <f t="shared" si="137"/>
        <v>0</v>
      </c>
      <c r="K450" s="21">
        <f t="shared" si="138"/>
        <v>0</v>
      </c>
      <c r="L450" s="21">
        <f t="shared" si="139"/>
        <v>100</v>
      </c>
      <c r="M450" s="20">
        <v>0</v>
      </c>
      <c r="N450" s="20">
        <v>0</v>
      </c>
      <c r="O450">
        <f t="shared" si="122"/>
        <v>0</v>
      </c>
      <c r="P450" s="20">
        <v>0</v>
      </c>
      <c r="Q450">
        <f t="shared" si="140"/>
        <v>0</v>
      </c>
      <c r="R450" s="18">
        <f t="shared" si="141"/>
        <v>0</v>
      </c>
      <c r="S450" s="18">
        <f t="shared" si="142"/>
        <v>0</v>
      </c>
      <c r="T450" s="18">
        <f t="shared" si="143"/>
        <v>0</v>
      </c>
      <c r="U450" s="18">
        <f t="shared" si="144"/>
        <v>0</v>
      </c>
      <c r="V450" s="18">
        <f t="shared" si="145"/>
        <v>0</v>
      </c>
      <c r="X450" s="39">
        <f t="shared" si="146"/>
        <v>100</v>
      </c>
      <c r="Z450" s="20">
        <v>0</v>
      </c>
      <c r="AA450" s="53">
        <f t="shared" si="118"/>
        <v>0</v>
      </c>
      <c r="AB450" s="20">
        <v>0</v>
      </c>
      <c r="AC450" s="53">
        <f t="shared" si="119"/>
        <v>0</v>
      </c>
      <c r="AD450" s="20">
        <v>0</v>
      </c>
      <c r="AE450" s="53">
        <f t="shared" si="120"/>
        <v>0</v>
      </c>
      <c r="AF450" s="20">
        <v>0</v>
      </c>
      <c r="AG450" s="48">
        <f t="shared" si="121"/>
        <v>0</v>
      </c>
    </row>
    <row r="451" spans="1:33" ht="14.5" x14ac:dyDescent="0.35">
      <c r="A451" s="19" t="s">
        <v>958</v>
      </c>
      <c r="B451" s="19" t="s">
        <v>959</v>
      </c>
      <c r="C451" s="52" t="s">
        <v>98</v>
      </c>
      <c r="D451" s="20">
        <v>0.11125599999999999</v>
      </c>
      <c r="E451" s="20">
        <v>0</v>
      </c>
      <c r="F451" s="20">
        <v>0</v>
      </c>
      <c r="G451" s="20">
        <v>0</v>
      </c>
      <c r="H451" s="20">
        <f t="shared" si="135"/>
        <v>0.11125599999999999</v>
      </c>
      <c r="I451" s="21">
        <f t="shared" si="136"/>
        <v>0</v>
      </c>
      <c r="J451" s="21">
        <f t="shared" si="137"/>
        <v>0</v>
      </c>
      <c r="K451" s="21">
        <f t="shared" si="138"/>
        <v>0</v>
      </c>
      <c r="L451" s="21">
        <f t="shared" si="139"/>
        <v>100</v>
      </c>
      <c r="M451" s="20">
        <v>0</v>
      </c>
      <c r="N451" s="20">
        <v>0</v>
      </c>
      <c r="O451">
        <f t="shared" si="122"/>
        <v>0</v>
      </c>
      <c r="P451" s="20">
        <v>1.17788999984E-3</v>
      </c>
      <c r="Q451">
        <f t="shared" si="140"/>
        <v>1.17788999984E-3</v>
      </c>
      <c r="R451" s="18">
        <f t="shared" si="141"/>
        <v>0</v>
      </c>
      <c r="S451" s="18">
        <f t="shared" si="142"/>
        <v>0</v>
      </c>
      <c r="T451" s="18">
        <f t="shared" si="143"/>
        <v>0</v>
      </c>
      <c r="U451" s="18">
        <f t="shared" si="144"/>
        <v>1.0587204284173437</v>
      </c>
      <c r="V451" s="18">
        <f t="shared" si="145"/>
        <v>1.0587204284173437</v>
      </c>
      <c r="X451" s="39">
        <f t="shared" si="146"/>
        <v>100</v>
      </c>
      <c r="Z451" s="20">
        <v>0</v>
      </c>
      <c r="AA451" s="53">
        <f t="shared" ref="AA451:AA514" si="147">Z451/D451*100</f>
        <v>0</v>
      </c>
      <c r="AB451" s="20">
        <v>0</v>
      </c>
      <c r="AC451" s="53">
        <f t="shared" ref="AC451:AC514" si="148">AB451/D451*100</f>
        <v>0</v>
      </c>
      <c r="AD451" s="20">
        <v>0</v>
      </c>
      <c r="AE451" s="53">
        <f t="shared" ref="AE451:AE514" si="149">AD451/D451*100</f>
        <v>0</v>
      </c>
      <c r="AF451" s="20">
        <v>0</v>
      </c>
      <c r="AG451" s="48">
        <f t="shared" ref="AG451:AG514" si="150">AF451/D451*100</f>
        <v>0</v>
      </c>
    </row>
    <row r="452" spans="1:33" ht="14.5" x14ac:dyDescent="0.35">
      <c r="A452" s="19" t="s">
        <v>960</v>
      </c>
      <c r="B452" s="19" t="s">
        <v>961</v>
      </c>
      <c r="C452" s="52" t="s">
        <v>98</v>
      </c>
      <c r="D452" s="20">
        <v>5.8477700000000001E-2</v>
      </c>
      <c r="E452" s="20">
        <v>0</v>
      </c>
      <c r="F452" s="20">
        <v>0</v>
      </c>
      <c r="G452" s="20">
        <v>0</v>
      </c>
      <c r="H452" s="20">
        <f t="shared" si="135"/>
        <v>5.8477700000000001E-2</v>
      </c>
      <c r="I452" s="21">
        <f t="shared" si="136"/>
        <v>0</v>
      </c>
      <c r="J452" s="21">
        <f t="shared" si="137"/>
        <v>0</v>
      </c>
      <c r="K452" s="21">
        <f t="shared" si="138"/>
        <v>0</v>
      </c>
      <c r="L452" s="21">
        <f t="shared" si="139"/>
        <v>100</v>
      </c>
      <c r="M452" s="20">
        <v>0</v>
      </c>
      <c r="N452" s="20">
        <v>0</v>
      </c>
      <c r="O452">
        <f t="shared" ref="O452:O515" si="151">M452+N452</f>
        <v>0</v>
      </c>
      <c r="P452" s="20">
        <v>0</v>
      </c>
      <c r="Q452">
        <f t="shared" si="140"/>
        <v>0</v>
      </c>
      <c r="R452" s="18">
        <f t="shared" si="141"/>
        <v>0</v>
      </c>
      <c r="S452" s="18">
        <f t="shared" si="142"/>
        <v>0</v>
      </c>
      <c r="T452" s="18">
        <f t="shared" si="143"/>
        <v>0</v>
      </c>
      <c r="U452" s="18">
        <f t="shared" si="144"/>
        <v>0</v>
      </c>
      <c r="V452" s="18">
        <f t="shared" si="145"/>
        <v>0</v>
      </c>
      <c r="X452" s="39">
        <f t="shared" si="146"/>
        <v>100</v>
      </c>
      <c r="Z452" s="20">
        <v>0</v>
      </c>
      <c r="AA452" s="53">
        <f t="shared" si="147"/>
        <v>0</v>
      </c>
      <c r="AB452" s="20">
        <v>0</v>
      </c>
      <c r="AC452" s="53">
        <f t="shared" si="148"/>
        <v>0</v>
      </c>
      <c r="AD452" s="20">
        <v>0</v>
      </c>
      <c r="AE452" s="53">
        <f t="shared" si="149"/>
        <v>0</v>
      </c>
      <c r="AF452" s="20">
        <v>0</v>
      </c>
      <c r="AG452" s="48">
        <f t="shared" si="150"/>
        <v>0</v>
      </c>
    </row>
    <row r="453" spans="1:33" ht="14.5" x14ac:dyDescent="0.35">
      <c r="A453" s="19" t="s">
        <v>962</v>
      </c>
      <c r="B453" s="19" t="s">
        <v>963</v>
      </c>
      <c r="C453" s="52" t="s">
        <v>98</v>
      </c>
      <c r="D453" s="20">
        <v>4.5286199999999999E-2</v>
      </c>
      <c r="E453" s="20">
        <v>0</v>
      </c>
      <c r="F453" s="20">
        <v>0</v>
      </c>
      <c r="G453" s="20">
        <v>0</v>
      </c>
      <c r="H453" s="20">
        <f t="shared" si="135"/>
        <v>4.5286199999999999E-2</v>
      </c>
      <c r="I453" s="21">
        <f t="shared" si="136"/>
        <v>0</v>
      </c>
      <c r="J453" s="21">
        <f t="shared" si="137"/>
        <v>0</v>
      </c>
      <c r="K453" s="21">
        <f t="shared" si="138"/>
        <v>0</v>
      </c>
      <c r="L453" s="21">
        <f t="shared" si="139"/>
        <v>100</v>
      </c>
      <c r="M453" s="20">
        <v>0</v>
      </c>
      <c r="N453" s="20">
        <v>0</v>
      </c>
      <c r="O453">
        <f t="shared" si="151"/>
        <v>0</v>
      </c>
      <c r="P453" s="20">
        <v>0</v>
      </c>
      <c r="Q453">
        <f t="shared" si="140"/>
        <v>0</v>
      </c>
      <c r="R453" s="18">
        <f t="shared" si="141"/>
        <v>0</v>
      </c>
      <c r="S453" s="18">
        <f t="shared" si="142"/>
        <v>0</v>
      </c>
      <c r="T453" s="18">
        <f t="shared" si="143"/>
        <v>0</v>
      </c>
      <c r="U453" s="18">
        <f t="shared" si="144"/>
        <v>0</v>
      </c>
      <c r="V453" s="18">
        <f t="shared" si="145"/>
        <v>0</v>
      </c>
      <c r="X453" s="39">
        <f t="shared" si="146"/>
        <v>100</v>
      </c>
      <c r="Z453" s="20">
        <v>0</v>
      </c>
      <c r="AA453" s="53">
        <f t="shared" si="147"/>
        <v>0</v>
      </c>
      <c r="AB453" s="20">
        <v>0</v>
      </c>
      <c r="AC453" s="53">
        <f t="shared" si="148"/>
        <v>0</v>
      </c>
      <c r="AD453" s="20">
        <v>0</v>
      </c>
      <c r="AE453" s="53">
        <f t="shared" si="149"/>
        <v>0</v>
      </c>
      <c r="AF453" s="20">
        <v>0</v>
      </c>
      <c r="AG453" s="48">
        <f t="shared" si="150"/>
        <v>0</v>
      </c>
    </row>
    <row r="454" spans="1:33" ht="14.5" x14ac:dyDescent="0.35">
      <c r="A454" s="19" t="s">
        <v>964</v>
      </c>
      <c r="B454" s="19" t="s">
        <v>965</v>
      </c>
      <c r="C454" s="52" t="s">
        <v>98</v>
      </c>
      <c r="D454" s="20">
        <v>0.107488</v>
      </c>
      <c r="E454" s="20">
        <v>0</v>
      </c>
      <c r="F454" s="20">
        <v>0</v>
      </c>
      <c r="G454" s="20">
        <v>0</v>
      </c>
      <c r="H454" s="20">
        <f t="shared" si="135"/>
        <v>0.107488</v>
      </c>
      <c r="I454" s="21">
        <f t="shared" si="136"/>
        <v>0</v>
      </c>
      <c r="J454" s="21">
        <f t="shared" si="137"/>
        <v>0</v>
      </c>
      <c r="K454" s="21">
        <f t="shared" si="138"/>
        <v>0</v>
      </c>
      <c r="L454" s="21">
        <f t="shared" si="139"/>
        <v>100</v>
      </c>
      <c r="M454" s="20">
        <v>0</v>
      </c>
      <c r="N454" s="20">
        <v>0</v>
      </c>
      <c r="O454">
        <f t="shared" si="151"/>
        <v>0</v>
      </c>
      <c r="P454" s="20">
        <v>0</v>
      </c>
      <c r="Q454">
        <f t="shared" si="140"/>
        <v>0</v>
      </c>
      <c r="R454" s="18">
        <f t="shared" si="141"/>
        <v>0</v>
      </c>
      <c r="S454" s="18">
        <f t="shared" si="142"/>
        <v>0</v>
      </c>
      <c r="T454" s="18">
        <f t="shared" si="143"/>
        <v>0</v>
      </c>
      <c r="U454" s="18">
        <f t="shared" si="144"/>
        <v>0</v>
      </c>
      <c r="V454" s="18">
        <f t="shared" si="145"/>
        <v>0</v>
      </c>
      <c r="X454" s="39">
        <f t="shared" si="146"/>
        <v>100</v>
      </c>
      <c r="Z454" s="20">
        <v>0</v>
      </c>
      <c r="AA454" s="53">
        <f t="shared" si="147"/>
        <v>0</v>
      </c>
      <c r="AB454" s="20">
        <v>0</v>
      </c>
      <c r="AC454" s="53">
        <f t="shared" si="148"/>
        <v>0</v>
      </c>
      <c r="AD454" s="20">
        <v>0</v>
      </c>
      <c r="AE454" s="53">
        <f t="shared" si="149"/>
        <v>0</v>
      </c>
      <c r="AF454" s="20">
        <v>0</v>
      </c>
      <c r="AG454" s="48">
        <f t="shared" si="150"/>
        <v>0</v>
      </c>
    </row>
    <row r="455" spans="1:33" ht="14.5" x14ac:dyDescent="0.35">
      <c r="A455" s="19" t="s">
        <v>966</v>
      </c>
      <c r="B455" s="19" t="s">
        <v>967</v>
      </c>
      <c r="C455" s="52" t="s">
        <v>98</v>
      </c>
      <c r="D455" s="20">
        <v>3.38474E-2</v>
      </c>
      <c r="E455" s="20">
        <v>0</v>
      </c>
      <c r="F455" s="20">
        <v>0</v>
      </c>
      <c r="G455" s="20">
        <v>0</v>
      </c>
      <c r="H455" s="20">
        <f t="shared" si="135"/>
        <v>3.38474E-2</v>
      </c>
      <c r="I455" s="21">
        <f t="shared" si="136"/>
        <v>0</v>
      </c>
      <c r="J455" s="21">
        <f t="shared" si="137"/>
        <v>0</v>
      </c>
      <c r="K455" s="21">
        <f t="shared" si="138"/>
        <v>0</v>
      </c>
      <c r="L455" s="21">
        <f t="shared" si="139"/>
        <v>100</v>
      </c>
      <c r="M455" s="20">
        <v>0</v>
      </c>
      <c r="N455" s="20">
        <v>6.7848000004900005E-4</v>
      </c>
      <c r="O455">
        <f t="shared" si="151"/>
        <v>6.7848000004900005E-4</v>
      </c>
      <c r="P455" s="20">
        <v>9.5882980959699996E-3</v>
      </c>
      <c r="Q455">
        <f t="shared" si="140"/>
        <v>1.0266778096018999E-2</v>
      </c>
      <c r="R455" s="18">
        <f t="shared" si="141"/>
        <v>0</v>
      </c>
      <c r="S455" s="18">
        <f t="shared" si="142"/>
        <v>2.0045261971347874</v>
      </c>
      <c r="T455" s="18">
        <f t="shared" si="143"/>
        <v>2.0045261971347874</v>
      </c>
      <c r="U455" s="18">
        <f t="shared" si="144"/>
        <v>28.328019570099915</v>
      </c>
      <c r="V455" s="18">
        <f t="shared" si="145"/>
        <v>30.332545767234702</v>
      </c>
      <c r="X455" s="39">
        <f t="shared" si="146"/>
        <v>100</v>
      </c>
      <c r="Z455" s="20">
        <v>0</v>
      </c>
      <c r="AA455" s="53">
        <f t="shared" si="147"/>
        <v>0</v>
      </c>
      <c r="AB455" s="20">
        <v>0</v>
      </c>
      <c r="AC455" s="53">
        <f t="shared" si="148"/>
        <v>0</v>
      </c>
      <c r="AD455" s="20">
        <v>0</v>
      </c>
      <c r="AE455" s="53">
        <f t="shared" si="149"/>
        <v>0</v>
      </c>
      <c r="AF455" s="20">
        <v>0</v>
      </c>
      <c r="AG455" s="48">
        <f t="shared" si="150"/>
        <v>0</v>
      </c>
    </row>
    <row r="456" spans="1:33" ht="14.5" x14ac:dyDescent="0.35">
      <c r="A456" s="19" t="s">
        <v>968</v>
      </c>
      <c r="B456" s="19" t="s">
        <v>969</v>
      </c>
      <c r="C456" s="52" t="s">
        <v>98</v>
      </c>
      <c r="D456" s="20">
        <v>0.29413800000000001</v>
      </c>
      <c r="E456" s="20">
        <v>0</v>
      </c>
      <c r="F456" s="20">
        <v>0</v>
      </c>
      <c r="G456" s="20">
        <v>0</v>
      </c>
      <c r="H456" s="20">
        <f t="shared" si="135"/>
        <v>0.29413800000000001</v>
      </c>
      <c r="I456" s="21">
        <f t="shared" si="136"/>
        <v>0</v>
      </c>
      <c r="J456" s="21">
        <f t="shared" si="137"/>
        <v>0</v>
      </c>
      <c r="K456" s="21">
        <f t="shared" si="138"/>
        <v>0</v>
      </c>
      <c r="L456" s="21">
        <f t="shared" si="139"/>
        <v>100</v>
      </c>
      <c r="M456" s="20">
        <v>0</v>
      </c>
      <c r="N456" s="20">
        <v>0</v>
      </c>
      <c r="O456">
        <f t="shared" si="151"/>
        <v>0</v>
      </c>
      <c r="P456" s="20">
        <v>0</v>
      </c>
      <c r="Q456">
        <f t="shared" si="140"/>
        <v>0</v>
      </c>
      <c r="R456" s="18">
        <f t="shared" si="141"/>
        <v>0</v>
      </c>
      <c r="S456" s="18">
        <f t="shared" si="142"/>
        <v>0</v>
      </c>
      <c r="T456" s="18">
        <f t="shared" si="143"/>
        <v>0</v>
      </c>
      <c r="U456" s="18">
        <f t="shared" si="144"/>
        <v>0</v>
      </c>
      <c r="V456" s="18">
        <f t="shared" si="145"/>
        <v>0</v>
      </c>
      <c r="X456" s="39">
        <f t="shared" si="146"/>
        <v>100</v>
      </c>
      <c r="Z456" s="20">
        <v>0</v>
      </c>
      <c r="AA456" s="53">
        <f t="shared" si="147"/>
        <v>0</v>
      </c>
      <c r="AB456" s="20">
        <v>0</v>
      </c>
      <c r="AC456" s="53">
        <f t="shared" si="148"/>
        <v>0</v>
      </c>
      <c r="AD456" s="20">
        <v>0</v>
      </c>
      <c r="AE456" s="53">
        <f t="shared" si="149"/>
        <v>0</v>
      </c>
      <c r="AF456" s="20">
        <v>0</v>
      </c>
      <c r="AG456" s="48">
        <f t="shared" si="150"/>
        <v>0</v>
      </c>
    </row>
    <row r="457" spans="1:33" ht="14.5" x14ac:dyDescent="0.35">
      <c r="A457" s="19" t="s">
        <v>970</v>
      </c>
      <c r="B457" s="19" t="s">
        <v>971</v>
      </c>
      <c r="C457" s="52" t="s">
        <v>98</v>
      </c>
      <c r="D457" s="20">
        <v>0.125249</v>
      </c>
      <c r="E457" s="20">
        <v>0</v>
      </c>
      <c r="F457" s="20">
        <v>0</v>
      </c>
      <c r="G457" s="20">
        <v>0</v>
      </c>
      <c r="H457" s="20">
        <f t="shared" si="135"/>
        <v>0.125249</v>
      </c>
      <c r="I457" s="21">
        <f t="shared" si="136"/>
        <v>0</v>
      </c>
      <c r="J457" s="21">
        <f t="shared" si="137"/>
        <v>0</v>
      </c>
      <c r="K457" s="21">
        <f t="shared" si="138"/>
        <v>0</v>
      </c>
      <c r="L457" s="21">
        <f t="shared" si="139"/>
        <v>100</v>
      </c>
      <c r="M457" s="20">
        <v>0</v>
      </c>
      <c r="N457" s="20">
        <v>0</v>
      </c>
      <c r="O457">
        <f t="shared" si="151"/>
        <v>0</v>
      </c>
      <c r="P457" s="20">
        <v>0</v>
      </c>
      <c r="Q457">
        <f t="shared" si="140"/>
        <v>0</v>
      </c>
      <c r="R457" s="18">
        <f t="shared" si="141"/>
        <v>0</v>
      </c>
      <c r="S457" s="18">
        <f t="shared" si="142"/>
        <v>0</v>
      </c>
      <c r="T457" s="18">
        <f t="shared" si="143"/>
        <v>0</v>
      </c>
      <c r="U457" s="18">
        <f t="shared" si="144"/>
        <v>0</v>
      </c>
      <c r="V457" s="18">
        <f t="shared" si="145"/>
        <v>0</v>
      </c>
      <c r="X457" s="39">
        <f t="shared" si="146"/>
        <v>100</v>
      </c>
      <c r="Z457" s="20">
        <v>0</v>
      </c>
      <c r="AA457" s="53">
        <f t="shared" si="147"/>
        <v>0</v>
      </c>
      <c r="AB457" s="20">
        <v>0</v>
      </c>
      <c r="AC457" s="53">
        <f t="shared" si="148"/>
        <v>0</v>
      </c>
      <c r="AD457" s="20">
        <v>0</v>
      </c>
      <c r="AE457" s="53">
        <f t="shared" si="149"/>
        <v>0</v>
      </c>
      <c r="AF457" s="20">
        <v>0</v>
      </c>
      <c r="AG457" s="48">
        <f t="shared" si="150"/>
        <v>0</v>
      </c>
    </row>
    <row r="458" spans="1:33" ht="14.5" x14ac:dyDescent="0.35">
      <c r="A458" s="19" t="s">
        <v>972</v>
      </c>
      <c r="B458" s="19" t="s">
        <v>973</v>
      </c>
      <c r="C458" s="52" t="s">
        <v>98</v>
      </c>
      <c r="D458" s="20">
        <v>1.0742799999999999</v>
      </c>
      <c r="E458" s="20">
        <v>0</v>
      </c>
      <c r="F458" s="20">
        <v>0</v>
      </c>
      <c r="G458" s="20">
        <v>0</v>
      </c>
      <c r="H458" s="20">
        <f t="shared" si="135"/>
        <v>1.0742799999999999</v>
      </c>
      <c r="I458" s="21">
        <f t="shared" si="136"/>
        <v>0</v>
      </c>
      <c r="J458" s="21">
        <f t="shared" si="137"/>
        <v>0</v>
      </c>
      <c r="K458" s="21">
        <f t="shared" si="138"/>
        <v>0</v>
      </c>
      <c r="L458" s="21">
        <f t="shared" si="139"/>
        <v>100</v>
      </c>
      <c r="M458" s="20">
        <v>2.2867401844399999E-3</v>
      </c>
      <c r="N458" s="20">
        <v>0</v>
      </c>
      <c r="O458">
        <f t="shared" si="151"/>
        <v>2.2867401844399999E-3</v>
      </c>
      <c r="P458" s="20">
        <v>0</v>
      </c>
      <c r="Q458">
        <f t="shared" si="140"/>
        <v>2.2867401844399999E-3</v>
      </c>
      <c r="R458" s="18">
        <f t="shared" si="141"/>
        <v>0.21286258558662549</v>
      </c>
      <c r="S458" s="18">
        <f t="shared" si="142"/>
        <v>0</v>
      </c>
      <c r="T458" s="18">
        <f t="shared" si="143"/>
        <v>0.21286258558662549</v>
      </c>
      <c r="U458" s="18">
        <f t="shared" si="144"/>
        <v>0</v>
      </c>
      <c r="V458" s="18">
        <f t="shared" si="145"/>
        <v>0.21286258558662549</v>
      </c>
      <c r="X458" s="39">
        <f t="shared" si="146"/>
        <v>100</v>
      </c>
      <c r="Z458" s="20">
        <v>0</v>
      </c>
      <c r="AA458" s="53">
        <f t="shared" si="147"/>
        <v>0</v>
      </c>
      <c r="AB458" s="20">
        <v>0</v>
      </c>
      <c r="AC458" s="53">
        <f t="shared" si="148"/>
        <v>0</v>
      </c>
      <c r="AD458" s="20">
        <v>0</v>
      </c>
      <c r="AE458" s="53">
        <f t="shared" si="149"/>
        <v>0</v>
      </c>
      <c r="AF458" s="20">
        <v>0</v>
      </c>
      <c r="AG458" s="48">
        <f t="shared" si="150"/>
        <v>0</v>
      </c>
    </row>
    <row r="459" spans="1:33" ht="14.5" x14ac:dyDescent="0.35">
      <c r="A459" s="19" t="s">
        <v>73</v>
      </c>
      <c r="B459" s="19" t="s">
        <v>974</v>
      </c>
      <c r="C459" s="52" t="s">
        <v>98</v>
      </c>
      <c r="D459" s="20">
        <v>0.38642799999999999</v>
      </c>
      <c r="E459" s="20">
        <v>0</v>
      </c>
      <c r="F459" s="20">
        <v>0</v>
      </c>
      <c r="G459" s="20">
        <v>0</v>
      </c>
      <c r="H459" s="20">
        <f t="shared" si="135"/>
        <v>0.38642799999999999</v>
      </c>
      <c r="I459" s="21">
        <f t="shared" si="136"/>
        <v>0</v>
      </c>
      <c r="J459" s="21">
        <f t="shared" si="137"/>
        <v>0</v>
      </c>
      <c r="K459" s="21">
        <f t="shared" si="138"/>
        <v>0</v>
      </c>
      <c r="L459" s="21">
        <f t="shared" si="139"/>
        <v>100</v>
      </c>
      <c r="M459" s="20">
        <v>0</v>
      </c>
      <c r="N459" s="20">
        <v>0</v>
      </c>
      <c r="O459">
        <f t="shared" si="151"/>
        <v>0</v>
      </c>
      <c r="P459" s="20">
        <v>0</v>
      </c>
      <c r="Q459">
        <f t="shared" si="140"/>
        <v>0</v>
      </c>
      <c r="R459" s="18">
        <f t="shared" si="141"/>
        <v>0</v>
      </c>
      <c r="S459" s="18">
        <f t="shared" si="142"/>
        <v>0</v>
      </c>
      <c r="T459" s="18">
        <f t="shared" si="143"/>
        <v>0</v>
      </c>
      <c r="U459" s="18">
        <f t="shared" si="144"/>
        <v>0</v>
      </c>
      <c r="V459" s="18">
        <f t="shared" si="145"/>
        <v>0</v>
      </c>
      <c r="X459" s="39">
        <f t="shared" si="146"/>
        <v>100</v>
      </c>
      <c r="Z459" s="20">
        <v>0</v>
      </c>
      <c r="AA459" s="53">
        <f t="shared" si="147"/>
        <v>0</v>
      </c>
      <c r="AB459" s="20">
        <v>0</v>
      </c>
      <c r="AC459" s="53">
        <f t="shared" si="148"/>
        <v>0</v>
      </c>
      <c r="AD459" s="20">
        <v>0</v>
      </c>
      <c r="AE459" s="53">
        <f t="shared" si="149"/>
        <v>0</v>
      </c>
      <c r="AF459" s="20">
        <v>0</v>
      </c>
      <c r="AG459" s="48">
        <f t="shared" si="150"/>
        <v>0</v>
      </c>
    </row>
    <row r="460" spans="1:33" ht="14.5" x14ac:dyDescent="0.35">
      <c r="A460" s="19" t="s">
        <v>975</v>
      </c>
      <c r="B460" s="19" t="s">
        <v>976</v>
      </c>
      <c r="C460" s="52" t="s">
        <v>98</v>
      </c>
      <c r="D460" s="20">
        <v>6.71794E-2</v>
      </c>
      <c r="E460" s="20">
        <v>0</v>
      </c>
      <c r="F460" s="20">
        <v>0</v>
      </c>
      <c r="G460" s="20">
        <v>0</v>
      </c>
      <c r="H460" s="20">
        <f t="shared" si="135"/>
        <v>6.71794E-2</v>
      </c>
      <c r="I460" s="21">
        <f t="shared" si="136"/>
        <v>0</v>
      </c>
      <c r="J460" s="21">
        <f t="shared" si="137"/>
        <v>0</v>
      </c>
      <c r="K460" s="21">
        <f t="shared" si="138"/>
        <v>0</v>
      </c>
      <c r="L460" s="21">
        <f t="shared" si="139"/>
        <v>100</v>
      </c>
      <c r="M460" s="20">
        <v>0</v>
      </c>
      <c r="N460" s="20">
        <v>8.3889031388099996E-3</v>
      </c>
      <c r="O460">
        <f t="shared" si="151"/>
        <v>8.3889031388099996E-3</v>
      </c>
      <c r="P460" s="20">
        <v>5.8790508457700001E-2</v>
      </c>
      <c r="Q460">
        <f t="shared" si="140"/>
        <v>6.7179411596510002E-2</v>
      </c>
      <c r="R460" s="18">
        <f t="shared" si="141"/>
        <v>0</v>
      </c>
      <c r="S460" s="18">
        <f t="shared" si="142"/>
        <v>12.487314770316495</v>
      </c>
      <c r="T460" s="18">
        <f t="shared" si="143"/>
        <v>12.487314770316495</v>
      </c>
      <c r="U460" s="18">
        <f t="shared" si="144"/>
        <v>87.51270249168644</v>
      </c>
      <c r="V460" s="18">
        <f t="shared" si="145"/>
        <v>100.00001726200294</v>
      </c>
      <c r="X460" s="39">
        <f t="shared" si="146"/>
        <v>100</v>
      </c>
      <c r="Z460" s="20">
        <v>0</v>
      </c>
      <c r="AA460" s="53">
        <f t="shared" si="147"/>
        <v>0</v>
      </c>
      <c r="AB460" s="20">
        <v>0</v>
      </c>
      <c r="AC460" s="53">
        <f t="shared" si="148"/>
        <v>0</v>
      </c>
      <c r="AD460" s="20">
        <v>0</v>
      </c>
      <c r="AE460" s="53">
        <f t="shared" si="149"/>
        <v>0</v>
      </c>
      <c r="AF460" s="20">
        <v>0</v>
      </c>
      <c r="AG460" s="48">
        <f t="shared" si="150"/>
        <v>0</v>
      </c>
    </row>
    <row r="461" spans="1:33" ht="14.5" x14ac:dyDescent="0.35">
      <c r="A461" s="19" t="s">
        <v>977</v>
      </c>
      <c r="B461" s="19" t="s">
        <v>978</v>
      </c>
      <c r="C461" s="52" t="s">
        <v>98</v>
      </c>
      <c r="D461" s="20">
        <v>7.4086700000000005E-2</v>
      </c>
      <c r="E461" s="20">
        <v>0</v>
      </c>
      <c r="F461" s="20">
        <v>0</v>
      </c>
      <c r="G461" s="20">
        <v>0</v>
      </c>
      <c r="H461" s="20">
        <f t="shared" si="135"/>
        <v>7.4086700000000005E-2</v>
      </c>
      <c r="I461" s="21">
        <f t="shared" si="136"/>
        <v>0</v>
      </c>
      <c r="J461" s="21">
        <f t="shared" si="137"/>
        <v>0</v>
      </c>
      <c r="K461" s="21">
        <f t="shared" si="138"/>
        <v>0</v>
      </c>
      <c r="L461" s="21">
        <f t="shared" si="139"/>
        <v>100</v>
      </c>
      <c r="M461" s="20">
        <v>0</v>
      </c>
      <c r="N461" s="20">
        <v>0</v>
      </c>
      <c r="O461">
        <f t="shared" si="151"/>
        <v>0</v>
      </c>
      <c r="P461" s="20">
        <v>6.0948613826299999E-2</v>
      </c>
      <c r="Q461">
        <f t="shared" si="140"/>
        <v>6.0948613826299999E-2</v>
      </c>
      <c r="R461" s="18">
        <f t="shared" si="141"/>
        <v>0</v>
      </c>
      <c r="S461" s="18">
        <f t="shared" si="142"/>
        <v>0</v>
      </c>
      <c r="T461" s="18">
        <f t="shared" si="143"/>
        <v>0</v>
      </c>
      <c r="U461" s="18">
        <f t="shared" si="144"/>
        <v>82.266606322457321</v>
      </c>
      <c r="V461" s="18">
        <f t="shared" si="145"/>
        <v>82.266606322457321</v>
      </c>
      <c r="X461" s="39">
        <f t="shared" si="146"/>
        <v>100</v>
      </c>
      <c r="Z461" s="20">
        <v>0</v>
      </c>
      <c r="AA461" s="53">
        <f t="shared" si="147"/>
        <v>0</v>
      </c>
      <c r="AB461" s="20">
        <v>0</v>
      </c>
      <c r="AC461" s="53">
        <f t="shared" si="148"/>
        <v>0</v>
      </c>
      <c r="AD461" s="20">
        <v>0</v>
      </c>
      <c r="AE461" s="53">
        <f t="shared" si="149"/>
        <v>0</v>
      </c>
      <c r="AF461" s="20">
        <v>0</v>
      </c>
      <c r="AG461" s="48">
        <f t="shared" si="150"/>
        <v>0</v>
      </c>
    </row>
    <row r="462" spans="1:33" ht="14.5" x14ac:dyDescent="0.35">
      <c r="A462" s="19" t="s">
        <v>979</v>
      </c>
      <c r="B462" s="19" t="s">
        <v>980</v>
      </c>
      <c r="C462" s="52" t="s">
        <v>98</v>
      </c>
      <c r="D462" s="20">
        <v>7.70647E-2</v>
      </c>
      <c r="E462" s="20">
        <v>0</v>
      </c>
      <c r="F462" s="20">
        <v>0</v>
      </c>
      <c r="G462" s="20">
        <v>0</v>
      </c>
      <c r="H462" s="20">
        <f t="shared" si="135"/>
        <v>7.70647E-2</v>
      </c>
      <c r="I462" s="21">
        <f t="shared" si="136"/>
        <v>0</v>
      </c>
      <c r="J462" s="21">
        <f t="shared" si="137"/>
        <v>0</v>
      </c>
      <c r="K462" s="21">
        <f t="shared" si="138"/>
        <v>0</v>
      </c>
      <c r="L462" s="21">
        <f t="shared" si="139"/>
        <v>100</v>
      </c>
      <c r="M462" s="20">
        <v>0</v>
      </c>
      <c r="N462" s="20">
        <v>5.5531200315900003E-2</v>
      </c>
      <c r="O462">
        <f t="shared" si="151"/>
        <v>5.5531200315900003E-2</v>
      </c>
      <c r="P462" s="20">
        <v>2.1533545836E-2</v>
      </c>
      <c r="Q462">
        <f t="shared" si="140"/>
        <v>7.706474615190001E-2</v>
      </c>
      <c r="R462" s="18">
        <f t="shared" si="141"/>
        <v>0</v>
      </c>
      <c r="S462" s="18">
        <f t="shared" si="142"/>
        <v>72.057894620883502</v>
      </c>
      <c r="T462" s="18">
        <f t="shared" si="143"/>
        <v>72.057894620883502</v>
      </c>
      <c r="U462" s="18">
        <f t="shared" si="144"/>
        <v>27.942165266328161</v>
      </c>
      <c r="V462" s="18">
        <f t="shared" si="145"/>
        <v>100.00005988721168</v>
      </c>
      <c r="X462" s="39">
        <f t="shared" si="146"/>
        <v>100</v>
      </c>
      <c r="Z462" s="20">
        <v>0</v>
      </c>
      <c r="AA462" s="53">
        <f t="shared" si="147"/>
        <v>0</v>
      </c>
      <c r="AB462" s="20">
        <v>0</v>
      </c>
      <c r="AC462" s="53">
        <f t="shared" si="148"/>
        <v>0</v>
      </c>
      <c r="AD462" s="20">
        <v>0</v>
      </c>
      <c r="AE462" s="53">
        <f t="shared" si="149"/>
        <v>0</v>
      </c>
      <c r="AF462" s="20">
        <v>0</v>
      </c>
      <c r="AG462" s="48">
        <f t="shared" si="150"/>
        <v>0</v>
      </c>
    </row>
    <row r="463" spans="1:33" ht="14.5" x14ac:dyDescent="0.35">
      <c r="A463" s="19" t="s">
        <v>981</v>
      </c>
      <c r="B463" s="19" t="s">
        <v>982</v>
      </c>
      <c r="C463" s="52" t="s">
        <v>98</v>
      </c>
      <c r="D463" s="20">
        <v>0.71888799999999997</v>
      </c>
      <c r="E463" s="20">
        <v>0</v>
      </c>
      <c r="F463" s="20">
        <v>0</v>
      </c>
      <c r="G463" s="20">
        <v>0</v>
      </c>
      <c r="H463" s="20">
        <f t="shared" si="135"/>
        <v>0.71888799999999997</v>
      </c>
      <c r="I463" s="21">
        <f t="shared" si="136"/>
        <v>0</v>
      </c>
      <c r="J463" s="21">
        <f t="shared" si="137"/>
        <v>0</v>
      </c>
      <c r="K463" s="21">
        <f t="shared" si="138"/>
        <v>0</v>
      </c>
      <c r="L463" s="21">
        <f t="shared" si="139"/>
        <v>100</v>
      </c>
      <c r="M463" s="20">
        <v>0</v>
      </c>
      <c r="N463" s="20">
        <v>0</v>
      </c>
      <c r="O463">
        <f t="shared" si="151"/>
        <v>0</v>
      </c>
      <c r="P463" s="20">
        <v>0</v>
      </c>
      <c r="Q463">
        <f t="shared" si="140"/>
        <v>0</v>
      </c>
      <c r="R463" s="18">
        <f t="shared" si="141"/>
        <v>0</v>
      </c>
      <c r="S463" s="18">
        <f t="shared" si="142"/>
        <v>0</v>
      </c>
      <c r="T463" s="18">
        <f t="shared" si="143"/>
        <v>0</v>
      </c>
      <c r="U463" s="18">
        <f t="shared" si="144"/>
        <v>0</v>
      </c>
      <c r="V463" s="18">
        <f t="shared" si="145"/>
        <v>0</v>
      </c>
      <c r="X463" s="39">
        <f t="shared" si="146"/>
        <v>100</v>
      </c>
      <c r="Z463" s="20">
        <v>0</v>
      </c>
      <c r="AA463" s="53">
        <f t="shared" si="147"/>
        <v>0</v>
      </c>
      <c r="AB463" s="20">
        <v>0</v>
      </c>
      <c r="AC463" s="53">
        <f t="shared" si="148"/>
        <v>0</v>
      </c>
      <c r="AD463" s="20">
        <v>0</v>
      </c>
      <c r="AE463" s="53">
        <f t="shared" si="149"/>
        <v>0</v>
      </c>
      <c r="AF463" s="20">
        <v>0</v>
      </c>
      <c r="AG463" s="48">
        <f t="shared" si="150"/>
        <v>0</v>
      </c>
    </row>
    <row r="464" spans="1:33" ht="14.5" x14ac:dyDescent="0.35">
      <c r="A464" s="19" t="s">
        <v>76</v>
      </c>
      <c r="B464" s="19" t="s">
        <v>983</v>
      </c>
      <c r="C464" s="52" t="s">
        <v>98</v>
      </c>
      <c r="D464" s="20">
        <v>1.10212</v>
      </c>
      <c r="E464" s="20">
        <v>0</v>
      </c>
      <c r="F464" s="20">
        <v>0</v>
      </c>
      <c r="G464" s="20">
        <v>0</v>
      </c>
      <c r="H464" s="20">
        <f t="shared" si="135"/>
        <v>1.10212</v>
      </c>
      <c r="I464" s="21">
        <f t="shared" si="136"/>
        <v>0</v>
      </c>
      <c r="J464" s="21">
        <f t="shared" si="137"/>
        <v>0</v>
      </c>
      <c r="K464" s="21">
        <f t="shared" si="138"/>
        <v>0</v>
      </c>
      <c r="L464" s="21">
        <f t="shared" si="139"/>
        <v>100</v>
      </c>
      <c r="M464" s="20">
        <v>0</v>
      </c>
      <c r="N464" s="20">
        <v>1.4800000000000001E-2</v>
      </c>
      <c r="O464">
        <f t="shared" si="151"/>
        <v>1.4800000000000001E-2</v>
      </c>
      <c r="P464" s="20">
        <v>1.32E-2</v>
      </c>
      <c r="Q464">
        <f t="shared" si="140"/>
        <v>2.8000000000000001E-2</v>
      </c>
      <c r="R464" s="18">
        <f t="shared" si="141"/>
        <v>0</v>
      </c>
      <c r="S464" s="18">
        <f t="shared" si="142"/>
        <v>1.3428664755199071</v>
      </c>
      <c r="T464" s="18">
        <f t="shared" si="143"/>
        <v>1.3428664755199071</v>
      </c>
      <c r="U464" s="18">
        <f t="shared" si="144"/>
        <v>1.1976917214096467</v>
      </c>
      <c r="V464" s="18">
        <f t="shared" si="145"/>
        <v>2.5405581969295539</v>
      </c>
      <c r="X464" s="39">
        <f t="shared" si="146"/>
        <v>100</v>
      </c>
      <c r="Z464" s="20">
        <v>0</v>
      </c>
      <c r="AA464" s="53">
        <f t="shared" si="147"/>
        <v>0</v>
      </c>
      <c r="AB464" s="20">
        <v>0</v>
      </c>
      <c r="AC464" s="53">
        <f t="shared" si="148"/>
        <v>0</v>
      </c>
      <c r="AD464" s="20">
        <v>0</v>
      </c>
      <c r="AE464" s="53">
        <f t="shared" si="149"/>
        <v>0</v>
      </c>
      <c r="AF464" s="20">
        <v>0</v>
      </c>
      <c r="AG464" s="48">
        <f t="shared" si="150"/>
        <v>0</v>
      </c>
    </row>
    <row r="465" spans="1:33" ht="14.5" x14ac:dyDescent="0.35">
      <c r="A465" s="19" t="s">
        <v>984</v>
      </c>
      <c r="B465" s="19" t="s">
        <v>985</v>
      </c>
      <c r="C465" s="52" t="s">
        <v>98</v>
      </c>
      <c r="D465" s="20">
        <v>0.12667100000000001</v>
      </c>
      <c r="E465" s="20">
        <v>0</v>
      </c>
      <c r="F465" s="20">
        <v>0</v>
      </c>
      <c r="G465" s="20">
        <v>0</v>
      </c>
      <c r="H465" s="20">
        <f t="shared" si="135"/>
        <v>0.12667100000000001</v>
      </c>
      <c r="I465" s="21">
        <f t="shared" si="136"/>
        <v>0</v>
      </c>
      <c r="J465" s="21">
        <f t="shared" si="137"/>
        <v>0</v>
      </c>
      <c r="K465" s="21">
        <f t="shared" si="138"/>
        <v>0</v>
      </c>
      <c r="L465" s="21">
        <f t="shared" si="139"/>
        <v>100</v>
      </c>
      <c r="M465" s="20">
        <v>0</v>
      </c>
      <c r="N465" s="20">
        <v>0</v>
      </c>
      <c r="O465">
        <f t="shared" si="151"/>
        <v>0</v>
      </c>
      <c r="P465" s="20">
        <v>0</v>
      </c>
      <c r="Q465">
        <f t="shared" si="140"/>
        <v>0</v>
      </c>
      <c r="R465" s="18">
        <f t="shared" si="141"/>
        <v>0</v>
      </c>
      <c r="S465" s="18">
        <f t="shared" si="142"/>
        <v>0</v>
      </c>
      <c r="T465" s="18">
        <f t="shared" si="143"/>
        <v>0</v>
      </c>
      <c r="U465" s="18">
        <f t="shared" si="144"/>
        <v>0</v>
      </c>
      <c r="V465" s="18">
        <f t="shared" si="145"/>
        <v>0</v>
      </c>
      <c r="X465" s="39">
        <f t="shared" si="146"/>
        <v>100</v>
      </c>
      <c r="Z465" s="20">
        <v>0</v>
      </c>
      <c r="AA465" s="53">
        <f t="shared" si="147"/>
        <v>0</v>
      </c>
      <c r="AB465" s="20">
        <v>0</v>
      </c>
      <c r="AC465" s="53">
        <f t="shared" si="148"/>
        <v>0</v>
      </c>
      <c r="AD465" s="20">
        <v>0</v>
      </c>
      <c r="AE465" s="53">
        <f t="shared" si="149"/>
        <v>0</v>
      </c>
      <c r="AF465" s="20">
        <v>0</v>
      </c>
      <c r="AG465" s="48">
        <f t="shared" si="150"/>
        <v>0</v>
      </c>
    </row>
    <row r="466" spans="1:33" ht="14.5" x14ac:dyDescent="0.35">
      <c r="A466" s="19" t="s">
        <v>986</v>
      </c>
      <c r="B466" s="19" t="s">
        <v>987</v>
      </c>
      <c r="C466" s="52" t="s">
        <v>98</v>
      </c>
      <c r="D466" s="20">
        <v>0.16911100000000001</v>
      </c>
      <c r="E466" s="20">
        <v>0</v>
      </c>
      <c r="F466" s="20">
        <v>0</v>
      </c>
      <c r="G466" s="20">
        <v>0</v>
      </c>
      <c r="H466" s="20">
        <f t="shared" si="135"/>
        <v>0.16911100000000001</v>
      </c>
      <c r="I466" s="21">
        <f t="shared" si="136"/>
        <v>0</v>
      </c>
      <c r="J466" s="21">
        <f t="shared" si="137"/>
        <v>0</v>
      </c>
      <c r="K466" s="21">
        <f t="shared" si="138"/>
        <v>0</v>
      </c>
      <c r="L466" s="21">
        <f t="shared" si="139"/>
        <v>100</v>
      </c>
      <c r="M466" s="20">
        <v>0</v>
      </c>
      <c r="N466" s="20">
        <v>0</v>
      </c>
      <c r="O466">
        <f t="shared" si="151"/>
        <v>0</v>
      </c>
      <c r="P466" s="20">
        <v>1.7182913167700001E-2</v>
      </c>
      <c r="Q466">
        <f t="shared" si="140"/>
        <v>1.7182913167700001E-2</v>
      </c>
      <c r="R466" s="18">
        <f t="shared" si="141"/>
        <v>0</v>
      </c>
      <c r="S466" s="18">
        <f t="shared" si="142"/>
        <v>0</v>
      </c>
      <c r="T466" s="18">
        <f t="shared" si="143"/>
        <v>0</v>
      </c>
      <c r="U466" s="18">
        <f t="shared" si="144"/>
        <v>10.160730625269792</v>
      </c>
      <c r="V466" s="18">
        <f t="shared" si="145"/>
        <v>10.160730625269792</v>
      </c>
      <c r="X466" s="39">
        <f t="shared" si="146"/>
        <v>100</v>
      </c>
      <c r="Z466" s="20">
        <v>0</v>
      </c>
      <c r="AA466" s="53">
        <f t="shared" si="147"/>
        <v>0</v>
      </c>
      <c r="AB466" s="20">
        <v>0</v>
      </c>
      <c r="AC466" s="53">
        <f t="shared" si="148"/>
        <v>0</v>
      </c>
      <c r="AD466" s="20">
        <v>0</v>
      </c>
      <c r="AE466" s="53">
        <f t="shared" si="149"/>
        <v>0</v>
      </c>
      <c r="AF466" s="20">
        <v>0</v>
      </c>
      <c r="AG466" s="48">
        <f t="shared" si="150"/>
        <v>0</v>
      </c>
    </row>
    <row r="467" spans="1:33" ht="14.5" x14ac:dyDescent="0.35">
      <c r="A467" s="19" t="s">
        <v>988</v>
      </c>
      <c r="B467" s="19" t="s">
        <v>989</v>
      </c>
      <c r="C467" s="52" t="s">
        <v>98</v>
      </c>
      <c r="D467" s="20">
        <v>0.29987999999999998</v>
      </c>
      <c r="E467" s="20">
        <v>0</v>
      </c>
      <c r="F467" s="20">
        <v>0</v>
      </c>
      <c r="G467" s="20">
        <v>0</v>
      </c>
      <c r="H467" s="20">
        <f t="shared" si="135"/>
        <v>0.29987999999999998</v>
      </c>
      <c r="I467" s="21">
        <f t="shared" si="136"/>
        <v>0</v>
      </c>
      <c r="J467" s="21">
        <f t="shared" si="137"/>
        <v>0</v>
      </c>
      <c r="K467" s="21">
        <f t="shared" si="138"/>
        <v>0</v>
      </c>
      <c r="L467" s="21">
        <f t="shared" si="139"/>
        <v>100</v>
      </c>
      <c r="M467" s="20">
        <v>0</v>
      </c>
      <c r="N467" s="20">
        <v>0</v>
      </c>
      <c r="O467">
        <f t="shared" si="151"/>
        <v>0</v>
      </c>
      <c r="P467" s="20">
        <v>1.2780733448000001E-2</v>
      </c>
      <c r="Q467">
        <f t="shared" si="140"/>
        <v>1.2780733448000001E-2</v>
      </c>
      <c r="R467" s="18">
        <f t="shared" si="141"/>
        <v>0</v>
      </c>
      <c r="S467" s="18">
        <f t="shared" si="142"/>
        <v>0</v>
      </c>
      <c r="T467" s="18">
        <f t="shared" si="143"/>
        <v>0</v>
      </c>
      <c r="U467" s="18">
        <f t="shared" si="144"/>
        <v>4.2619492623716155</v>
      </c>
      <c r="V467" s="18">
        <f t="shared" si="145"/>
        <v>4.2619492623716155</v>
      </c>
      <c r="X467" s="39">
        <f t="shared" si="146"/>
        <v>100</v>
      </c>
      <c r="Z467" s="20">
        <v>0</v>
      </c>
      <c r="AA467" s="53">
        <f t="shared" si="147"/>
        <v>0</v>
      </c>
      <c r="AB467" s="20">
        <v>0</v>
      </c>
      <c r="AC467" s="53">
        <f t="shared" si="148"/>
        <v>0</v>
      </c>
      <c r="AD467" s="20">
        <v>0</v>
      </c>
      <c r="AE467" s="53">
        <f t="shared" si="149"/>
        <v>0</v>
      </c>
      <c r="AF467" s="20">
        <v>0</v>
      </c>
      <c r="AG467" s="48">
        <f t="shared" si="150"/>
        <v>0</v>
      </c>
    </row>
    <row r="468" spans="1:33" ht="14.5" x14ac:dyDescent="0.35">
      <c r="A468" s="19" t="s">
        <v>990</v>
      </c>
      <c r="B468" s="19" t="s">
        <v>991</v>
      </c>
      <c r="C468" s="52" t="s">
        <v>98</v>
      </c>
      <c r="D468" s="20">
        <v>9.4434000000000004E-2</v>
      </c>
      <c r="E468" s="20">
        <v>0</v>
      </c>
      <c r="F468" s="20">
        <v>0</v>
      </c>
      <c r="G468" s="20">
        <v>0</v>
      </c>
      <c r="H468" s="20">
        <f t="shared" si="135"/>
        <v>9.4434000000000004E-2</v>
      </c>
      <c r="I468" s="21">
        <f t="shared" si="136"/>
        <v>0</v>
      </c>
      <c r="J468" s="21">
        <f t="shared" si="137"/>
        <v>0</v>
      </c>
      <c r="K468" s="21">
        <f t="shared" si="138"/>
        <v>0</v>
      </c>
      <c r="L468" s="21">
        <f t="shared" si="139"/>
        <v>100</v>
      </c>
      <c r="M468" s="20">
        <v>0</v>
      </c>
      <c r="N468" s="20">
        <v>0</v>
      </c>
      <c r="O468">
        <f t="shared" si="151"/>
        <v>0</v>
      </c>
      <c r="P468" s="20">
        <v>0</v>
      </c>
      <c r="Q468">
        <f t="shared" si="140"/>
        <v>0</v>
      </c>
      <c r="R468" s="18">
        <f t="shared" si="141"/>
        <v>0</v>
      </c>
      <c r="S468" s="18">
        <f t="shared" si="142"/>
        <v>0</v>
      </c>
      <c r="T468" s="18">
        <f t="shared" si="143"/>
        <v>0</v>
      </c>
      <c r="U468" s="18">
        <f t="shared" si="144"/>
        <v>0</v>
      </c>
      <c r="V468" s="18">
        <f t="shared" si="145"/>
        <v>0</v>
      </c>
      <c r="X468" s="39">
        <f t="shared" si="146"/>
        <v>100</v>
      </c>
      <c r="Z468" s="20">
        <v>0</v>
      </c>
      <c r="AA468" s="53">
        <f t="shared" si="147"/>
        <v>0</v>
      </c>
      <c r="AB468" s="20">
        <v>0</v>
      </c>
      <c r="AC468" s="53">
        <f t="shared" si="148"/>
        <v>0</v>
      </c>
      <c r="AD468" s="20">
        <v>0</v>
      </c>
      <c r="AE468" s="53">
        <f t="shared" si="149"/>
        <v>0</v>
      </c>
      <c r="AF468" s="20">
        <v>0</v>
      </c>
      <c r="AG468" s="48">
        <f t="shared" si="150"/>
        <v>0</v>
      </c>
    </row>
    <row r="469" spans="1:33" ht="14.5" x14ac:dyDescent="0.35">
      <c r="A469" s="19" t="s">
        <v>77</v>
      </c>
      <c r="B469" s="19" t="s">
        <v>992</v>
      </c>
      <c r="C469" s="52" t="s">
        <v>98</v>
      </c>
      <c r="D469" s="20">
        <v>0.38230199999999998</v>
      </c>
      <c r="E469" s="20">
        <v>0</v>
      </c>
      <c r="F469" s="20">
        <v>0</v>
      </c>
      <c r="G469" s="20">
        <v>0</v>
      </c>
      <c r="H469" s="20">
        <f t="shared" si="135"/>
        <v>0.38230199999999998</v>
      </c>
      <c r="I469" s="21">
        <f t="shared" si="136"/>
        <v>0</v>
      </c>
      <c r="J469" s="21">
        <f t="shared" si="137"/>
        <v>0</v>
      </c>
      <c r="K469" s="21">
        <f t="shared" si="138"/>
        <v>0</v>
      </c>
      <c r="L469" s="21">
        <f t="shared" si="139"/>
        <v>100</v>
      </c>
      <c r="M469" s="20">
        <v>0</v>
      </c>
      <c r="N469" s="20">
        <v>0</v>
      </c>
      <c r="O469">
        <f t="shared" si="151"/>
        <v>0</v>
      </c>
      <c r="P469" s="20">
        <v>1.29320975791E-3</v>
      </c>
      <c r="Q469">
        <f t="shared" si="140"/>
        <v>1.29320975791E-3</v>
      </c>
      <c r="R469" s="18">
        <f t="shared" si="141"/>
        <v>0</v>
      </c>
      <c r="S469" s="18">
        <f t="shared" si="142"/>
        <v>0</v>
      </c>
      <c r="T469" s="18">
        <f t="shared" si="143"/>
        <v>0</v>
      </c>
      <c r="U469" s="18">
        <f t="shared" si="144"/>
        <v>0.3382691583904871</v>
      </c>
      <c r="V469" s="18">
        <f t="shared" si="145"/>
        <v>0.3382691583904871</v>
      </c>
      <c r="X469" s="39">
        <f t="shared" si="146"/>
        <v>100</v>
      </c>
      <c r="Z469" s="20">
        <v>0</v>
      </c>
      <c r="AA469" s="53">
        <f t="shared" si="147"/>
        <v>0</v>
      </c>
      <c r="AB469" s="20">
        <v>0</v>
      </c>
      <c r="AC469" s="53">
        <f t="shared" si="148"/>
        <v>0</v>
      </c>
      <c r="AD469" s="20">
        <v>0</v>
      </c>
      <c r="AE469" s="53">
        <f t="shared" si="149"/>
        <v>0</v>
      </c>
      <c r="AF469" s="20">
        <v>0</v>
      </c>
      <c r="AG469" s="48">
        <f t="shared" si="150"/>
        <v>0</v>
      </c>
    </row>
    <row r="470" spans="1:33" ht="14.5" x14ac:dyDescent="0.35">
      <c r="A470" s="19" t="s">
        <v>993</v>
      </c>
      <c r="B470" s="19" t="s">
        <v>994</v>
      </c>
      <c r="C470" s="52" t="s">
        <v>98</v>
      </c>
      <c r="D470" s="20">
        <v>0.33111699999999999</v>
      </c>
      <c r="E470" s="20">
        <v>0</v>
      </c>
      <c r="F470" s="20">
        <v>0</v>
      </c>
      <c r="G470" s="20">
        <v>0</v>
      </c>
      <c r="H470" s="20">
        <f t="shared" si="135"/>
        <v>0.33111699999999999</v>
      </c>
      <c r="I470" s="21">
        <f t="shared" si="136"/>
        <v>0</v>
      </c>
      <c r="J470" s="21">
        <f t="shared" si="137"/>
        <v>0</v>
      </c>
      <c r="K470" s="21">
        <f t="shared" si="138"/>
        <v>0</v>
      </c>
      <c r="L470" s="21">
        <f t="shared" si="139"/>
        <v>100</v>
      </c>
      <c r="M470" s="20">
        <v>0</v>
      </c>
      <c r="N470" s="20">
        <v>0</v>
      </c>
      <c r="O470">
        <f t="shared" si="151"/>
        <v>0</v>
      </c>
      <c r="P470" s="20">
        <v>0</v>
      </c>
      <c r="Q470">
        <f t="shared" si="140"/>
        <v>0</v>
      </c>
      <c r="R470" s="18">
        <f t="shared" si="141"/>
        <v>0</v>
      </c>
      <c r="S470" s="18">
        <f t="shared" si="142"/>
        <v>0</v>
      </c>
      <c r="T470" s="18">
        <f t="shared" si="143"/>
        <v>0</v>
      </c>
      <c r="U470" s="18">
        <f t="shared" si="144"/>
        <v>0</v>
      </c>
      <c r="V470" s="18">
        <f t="shared" si="145"/>
        <v>0</v>
      </c>
      <c r="X470" s="39">
        <f t="shared" si="146"/>
        <v>100</v>
      </c>
      <c r="Z470" s="20">
        <v>0</v>
      </c>
      <c r="AA470" s="53">
        <f t="shared" si="147"/>
        <v>0</v>
      </c>
      <c r="AB470" s="20">
        <v>0</v>
      </c>
      <c r="AC470" s="53">
        <f t="shared" si="148"/>
        <v>0</v>
      </c>
      <c r="AD470" s="20">
        <v>0</v>
      </c>
      <c r="AE470" s="53">
        <f t="shared" si="149"/>
        <v>0</v>
      </c>
      <c r="AF470" s="20">
        <v>0</v>
      </c>
      <c r="AG470" s="48">
        <f t="shared" si="150"/>
        <v>0</v>
      </c>
    </row>
    <row r="471" spans="1:33" ht="14.5" x14ac:dyDescent="0.35">
      <c r="A471" s="19" t="s">
        <v>995</v>
      </c>
      <c r="B471" s="19" t="s">
        <v>996</v>
      </c>
      <c r="C471" s="52" t="s">
        <v>98</v>
      </c>
      <c r="D471" s="20">
        <v>1.9412799999999999</v>
      </c>
      <c r="E471" s="20">
        <v>0</v>
      </c>
      <c r="F471" s="20">
        <v>0</v>
      </c>
      <c r="G471" s="20">
        <v>0</v>
      </c>
      <c r="H471" s="20">
        <f t="shared" si="135"/>
        <v>1.9412799999999999</v>
      </c>
      <c r="I471" s="21">
        <f t="shared" si="136"/>
        <v>0</v>
      </c>
      <c r="J471" s="21">
        <f t="shared" si="137"/>
        <v>0</v>
      </c>
      <c r="K471" s="21">
        <f t="shared" si="138"/>
        <v>0</v>
      </c>
      <c r="L471" s="21">
        <f t="shared" si="139"/>
        <v>100</v>
      </c>
      <c r="M471" s="20">
        <v>0</v>
      </c>
      <c r="N471" s="20">
        <v>1.02213500002E-2</v>
      </c>
      <c r="O471">
        <f t="shared" si="151"/>
        <v>1.02213500002E-2</v>
      </c>
      <c r="P471" s="20">
        <v>3.9821220000100001E-2</v>
      </c>
      <c r="Q471">
        <f t="shared" si="140"/>
        <v>5.0042570000300005E-2</v>
      </c>
      <c r="R471" s="18">
        <f t="shared" si="141"/>
        <v>0</v>
      </c>
      <c r="S471" s="18">
        <f t="shared" si="142"/>
        <v>0.52652631254636117</v>
      </c>
      <c r="T471" s="18">
        <f t="shared" si="143"/>
        <v>0.52652631254636117</v>
      </c>
      <c r="U471" s="18">
        <f t="shared" si="144"/>
        <v>2.0512867798617407</v>
      </c>
      <c r="V471" s="18">
        <f t="shared" si="145"/>
        <v>2.5778130924081024</v>
      </c>
      <c r="X471" s="39">
        <f t="shared" si="146"/>
        <v>100</v>
      </c>
      <c r="Z471" s="20">
        <v>0</v>
      </c>
      <c r="AA471" s="53">
        <f t="shared" si="147"/>
        <v>0</v>
      </c>
      <c r="AB471" s="20">
        <v>0</v>
      </c>
      <c r="AC471" s="53">
        <f t="shared" si="148"/>
        <v>0</v>
      </c>
      <c r="AD471" s="20">
        <v>0</v>
      </c>
      <c r="AE471" s="53">
        <f t="shared" si="149"/>
        <v>0</v>
      </c>
      <c r="AF471" s="20">
        <v>0</v>
      </c>
      <c r="AG471" s="48">
        <f t="shared" si="150"/>
        <v>0</v>
      </c>
    </row>
    <row r="472" spans="1:33" ht="14.5" x14ac:dyDescent="0.35">
      <c r="A472" s="19" t="s">
        <v>997</v>
      </c>
      <c r="B472" s="19" t="s">
        <v>998</v>
      </c>
      <c r="C472" s="52" t="s">
        <v>98</v>
      </c>
      <c r="D472" s="20">
        <v>0.15038899999999999</v>
      </c>
      <c r="E472" s="20">
        <v>0</v>
      </c>
      <c r="F472" s="20">
        <v>0</v>
      </c>
      <c r="G472" s="20">
        <v>0</v>
      </c>
      <c r="H472" s="20">
        <f t="shared" si="135"/>
        <v>0.15038899999999999</v>
      </c>
      <c r="I472" s="21">
        <f t="shared" si="136"/>
        <v>0</v>
      </c>
      <c r="J472" s="21">
        <f t="shared" si="137"/>
        <v>0</v>
      </c>
      <c r="K472" s="21">
        <f t="shared" si="138"/>
        <v>0</v>
      </c>
      <c r="L472" s="21">
        <f t="shared" si="139"/>
        <v>100</v>
      </c>
      <c r="M472" s="20">
        <v>0</v>
      </c>
      <c r="N472" s="20">
        <v>0</v>
      </c>
      <c r="O472">
        <f t="shared" si="151"/>
        <v>0</v>
      </c>
      <c r="P472" s="20">
        <v>0</v>
      </c>
      <c r="Q472">
        <f t="shared" si="140"/>
        <v>0</v>
      </c>
      <c r="R472" s="18">
        <f t="shared" si="141"/>
        <v>0</v>
      </c>
      <c r="S472" s="18">
        <f t="shared" si="142"/>
        <v>0</v>
      </c>
      <c r="T472" s="18">
        <f t="shared" si="143"/>
        <v>0</v>
      </c>
      <c r="U472" s="18">
        <f t="shared" si="144"/>
        <v>0</v>
      </c>
      <c r="V472" s="18">
        <f t="shared" si="145"/>
        <v>0</v>
      </c>
      <c r="X472" s="39">
        <f t="shared" si="146"/>
        <v>100</v>
      </c>
      <c r="Z472" s="20">
        <v>0</v>
      </c>
      <c r="AA472" s="53">
        <f t="shared" si="147"/>
        <v>0</v>
      </c>
      <c r="AB472" s="20">
        <v>0</v>
      </c>
      <c r="AC472" s="53">
        <f t="shared" si="148"/>
        <v>0</v>
      </c>
      <c r="AD472" s="20">
        <v>0</v>
      </c>
      <c r="AE472" s="53">
        <f t="shared" si="149"/>
        <v>0</v>
      </c>
      <c r="AF472" s="20">
        <v>0</v>
      </c>
      <c r="AG472" s="48">
        <f t="shared" si="150"/>
        <v>0</v>
      </c>
    </row>
    <row r="473" spans="1:33" ht="14.5" x14ac:dyDescent="0.35">
      <c r="A473" s="19" t="s">
        <v>999</v>
      </c>
      <c r="B473" s="19" t="s">
        <v>1000</v>
      </c>
      <c r="C473" s="52" t="s">
        <v>98</v>
      </c>
      <c r="D473" s="20">
        <v>0.14377599999999999</v>
      </c>
      <c r="E473" s="20">
        <v>0</v>
      </c>
      <c r="F473" s="20">
        <v>0</v>
      </c>
      <c r="G473" s="20">
        <v>0</v>
      </c>
      <c r="H473" s="20">
        <f t="shared" si="135"/>
        <v>0.14377599999999999</v>
      </c>
      <c r="I473" s="21">
        <f t="shared" si="136"/>
        <v>0</v>
      </c>
      <c r="J473" s="21">
        <f t="shared" si="137"/>
        <v>0</v>
      </c>
      <c r="K473" s="21">
        <f t="shared" si="138"/>
        <v>0</v>
      </c>
      <c r="L473" s="21">
        <f t="shared" si="139"/>
        <v>100</v>
      </c>
      <c r="M473" s="20">
        <v>0</v>
      </c>
      <c r="N473" s="20">
        <v>0</v>
      </c>
      <c r="O473">
        <f t="shared" si="151"/>
        <v>0</v>
      </c>
      <c r="P473" s="20">
        <v>0</v>
      </c>
      <c r="Q473">
        <f t="shared" si="140"/>
        <v>0</v>
      </c>
      <c r="R473" s="18">
        <f t="shared" si="141"/>
        <v>0</v>
      </c>
      <c r="S473" s="18">
        <f t="shared" si="142"/>
        <v>0</v>
      </c>
      <c r="T473" s="18">
        <f t="shared" si="143"/>
        <v>0</v>
      </c>
      <c r="U473" s="18">
        <f t="shared" si="144"/>
        <v>0</v>
      </c>
      <c r="V473" s="18">
        <f t="shared" si="145"/>
        <v>0</v>
      </c>
      <c r="X473" s="39">
        <f t="shared" si="146"/>
        <v>100</v>
      </c>
      <c r="Z473" s="20">
        <v>0</v>
      </c>
      <c r="AA473" s="53">
        <f t="shared" si="147"/>
        <v>0</v>
      </c>
      <c r="AB473" s="20">
        <v>0</v>
      </c>
      <c r="AC473" s="53">
        <f t="shared" si="148"/>
        <v>0</v>
      </c>
      <c r="AD473" s="20">
        <v>0</v>
      </c>
      <c r="AE473" s="53">
        <f t="shared" si="149"/>
        <v>0</v>
      </c>
      <c r="AF473" s="20">
        <v>0</v>
      </c>
      <c r="AG473" s="48">
        <f t="shared" si="150"/>
        <v>0</v>
      </c>
    </row>
    <row r="474" spans="1:33" ht="14.5" x14ac:dyDescent="0.35">
      <c r="A474" s="19" t="s">
        <v>1001</v>
      </c>
      <c r="B474" s="19" t="s">
        <v>1002</v>
      </c>
      <c r="C474" s="52" t="s">
        <v>98</v>
      </c>
      <c r="D474" s="20">
        <v>0.18734200000000001</v>
      </c>
      <c r="E474" s="20">
        <v>0</v>
      </c>
      <c r="F474" s="20">
        <v>0</v>
      </c>
      <c r="G474" s="20">
        <v>0</v>
      </c>
      <c r="H474" s="20">
        <f t="shared" si="135"/>
        <v>0.18734200000000001</v>
      </c>
      <c r="I474" s="21">
        <f t="shared" si="136"/>
        <v>0</v>
      </c>
      <c r="J474" s="21">
        <f t="shared" si="137"/>
        <v>0</v>
      </c>
      <c r="K474" s="21">
        <f t="shared" si="138"/>
        <v>0</v>
      </c>
      <c r="L474" s="21">
        <f t="shared" si="139"/>
        <v>100</v>
      </c>
      <c r="M474" s="20">
        <v>0</v>
      </c>
      <c r="N474" s="20">
        <v>0</v>
      </c>
      <c r="O474">
        <f t="shared" si="151"/>
        <v>0</v>
      </c>
      <c r="P474" s="20">
        <v>0</v>
      </c>
      <c r="Q474">
        <f t="shared" si="140"/>
        <v>0</v>
      </c>
      <c r="R474" s="18">
        <f t="shared" si="141"/>
        <v>0</v>
      </c>
      <c r="S474" s="18">
        <f t="shared" si="142"/>
        <v>0</v>
      </c>
      <c r="T474" s="18">
        <f t="shared" si="143"/>
        <v>0</v>
      </c>
      <c r="U474" s="18">
        <f t="shared" si="144"/>
        <v>0</v>
      </c>
      <c r="V474" s="18">
        <f t="shared" si="145"/>
        <v>0</v>
      </c>
      <c r="X474" s="39">
        <f t="shared" si="146"/>
        <v>100</v>
      </c>
      <c r="Z474" s="20">
        <v>0</v>
      </c>
      <c r="AA474" s="53">
        <f t="shared" si="147"/>
        <v>0</v>
      </c>
      <c r="AB474" s="20">
        <v>0</v>
      </c>
      <c r="AC474" s="53">
        <f t="shared" si="148"/>
        <v>0</v>
      </c>
      <c r="AD474" s="20">
        <v>0</v>
      </c>
      <c r="AE474" s="53">
        <f t="shared" si="149"/>
        <v>0</v>
      </c>
      <c r="AF474" s="20">
        <v>0</v>
      </c>
      <c r="AG474" s="48">
        <f t="shared" si="150"/>
        <v>0</v>
      </c>
    </row>
    <row r="475" spans="1:33" ht="14.5" x14ac:dyDescent="0.35">
      <c r="A475" s="19" t="s">
        <v>1003</v>
      </c>
      <c r="B475" s="19" t="s">
        <v>1004</v>
      </c>
      <c r="C475" s="52" t="s">
        <v>98</v>
      </c>
      <c r="D475" s="20">
        <v>0.13281100000000001</v>
      </c>
      <c r="E475" s="20">
        <v>0</v>
      </c>
      <c r="F475" s="20">
        <v>0</v>
      </c>
      <c r="G475" s="20">
        <v>0</v>
      </c>
      <c r="H475" s="20">
        <f t="shared" ref="H475:H538" si="152">D475-E475-F475-G475</f>
        <v>0.13281100000000001</v>
      </c>
      <c r="I475" s="21">
        <f t="shared" ref="I475:I538" si="153">E475/D475*100</f>
        <v>0</v>
      </c>
      <c r="J475" s="21">
        <f t="shared" ref="J475:J538" si="154">F475/D475*100</f>
        <v>0</v>
      </c>
      <c r="K475" s="21">
        <f t="shared" ref="K475:K538" si="155">G475/D475*100</f>
        <v>0</v>
      </c>
      <c r="L475" s="21">
        <f t="shared" ref="L475:L538" si="156">H475/D475*100</f>
        <v>100</v>
      </c>
      <c r="M475" s="20">
        <v>0</v>
      </c>
      <c r="N475" s="20">
        <v>0</v>
      </c>
      <c r="O475">
        <f t="shared" si="151"/>
        <v>0</v>
      </c>
      <c r="P475" s="20">
        <v>0</v>
      </c>
      <c r="Q475">
        <f t="shared" si="140"/>
        <v>0</v>
      </c>
      <c r="R475" s="18">
        <f t="shared" si="141"/>
        <v>0</v>
      </c>
      <c r="S475" s="18">
        <f t="shared" si="142"/>
        <v>0</v>
      </c>
      <c r="T475" s="18">
        <f t="shared" si="143"/>
        <v>0</v>
      </c>
      <c r="U475" s="18">
        <f t="shared" si="144"/>
        <v>0</v>
      </c>
      <c r="V475" s="18">
        <f t="shared" si="145"/>
        <v>0</v>
      </c>
      <c r="X475" s="39">
        <f t="shared" si="146"/>
        <v>100</v>
      </c>
      <c r="Z475" s="20">
        <v>0</v>
      </c>
      <c r="AA475" s="53">
        <f t="shared" si="147"/>
        <v>0</v>
      </c>
      <c r="AB475" s="20">
        <v>0</v>
      </c>
      <c r="AC475" s="53">
        <f t="shared" si="148"/>
        <v>0</v>
      </c>
      <c r="AD475" s="20">
        <v>0</v>
      </c>
      <c r="AE475" s="53">
        <f t="shared" si="149"/>
        <v>0</v>
      </c>
      <c r="AF475" s="20">
        <v>0</v>
      </c>
      <c r="AG475" s="48">
        <f t="shared" si="150"/>
        <v>0</v>
      </c>
    </row>
    <row r="476" spans="1:33" ht="14.5" x14ac:dyDescent="0.35">
      <c r="A476" s="19" t="s">
        <v>1005</v>
      </c>
      <c r="B476" s="19" t="s">
        <v>1006</v>
      </c>
      <c r="C476" s="52" t="s">
        <v>98</v>
      </c>
      <c r="D476" s="20">
        <v>8.4499199999999997E-2</v>
      </c>
      <c r="E476" s="20">
        <v>0</v>
      </c>
      <c r="F476" s="20">
        <v>0</v>
      </c>
      <c r="G476" s="20">
        <v>0</v>
      </c>
      <c r="H476" s="20">
        <f t="shared" si="152"/>
        <v>8.4499199999999997E-2</v>
      </c>
      <c r="I476" s="21">
        <f t="shared" si="153"/>
        <v>0</v>
      </c>
      <c r="J476" s="21">
        <f t="shared" si="154"/>
        <v>0</v>
      </c>
      <c r="K476" s="21">
        <f t="shared" si="155"/>
        <v>0</v>
      </c>
      <c r="L476" s="21">
        <f t="shared" si="156"/>
        <v>100</v>
      </c>
      <c r="M476" s="20">
        <v>0</v>
      </c>
      <c r="N476" s="20">
        <v>0</v>
      </c>
      <c r="O476">
        <f t="shared" si="151"/>
        <v>0</v>
      </c>
      <c r="P476" s="20">
        <v>0</v>
      </c>
      <c r="Q476">
        <f t="shared" si="140"/>
        <v>0</v>
      </c>
      <c r="R476" s="18">
        <f t="shared" si="141"/>
        <v>0</v>
      </c>
      <c r="S476" s="18">
        <f t="shared" si="142"/>
        <v>0</v>
      </c>
      <c r="T476" s="18">
        <f t="shared" si="143"/>
        <v>0</v>
      </c>
      <c r="U476" s="18">
        <f t="shared" si="144"/>
        <v>0</v>
      </c>
      <c r="V476" s="18">
        <f t="shared" si="145"/>
        <v>0</v>
      </c>
      <c r="X476" s="39">
        <f t="shared" si="146"/>
        <v>100</v>
      </c>
      <c r="Z476" s="20">
        <v>0</v>
      </c>
      <c r="AA476" s="53">
        <f t="shared" si="147"/>
        <v>0</v>
      </c>
      <c r="AB476" s="20">
        <v>0</v>
      </c>
      <c r="AC476" s="53">
        <f t="shared" si="148"/>
        <v>0</v>
      </c>
      <c r="AD476" s="20">
        <v>0</v>
      </c>
      <c r="AE476" s="53">
        <f t="shared" si="149"/>
        <v>0</v>
      </c>
      <c r="AF476" s="20">
        <v>0</v>
      </c>
      <c r="AG476" s="48">
        <f t="shared" si="150"/>
        <v>0</v>
      </c>
    </row>
    <row r="477" spans="1:33" ht="14.5" x14ac:dyDescent="0.35">
      <c r="A477" s="19" t="s">
        <v>1007</v>
      </c>
      <c r="B477" s="19" t="s">
        <v>1008</v>
      </c>
      <c r="C477" s="52" t="s">
        <v>98</v>
      </c>
      <c r="D477" s="20">
        <v>3.1787100000000001</v>
      </c>
      <c r="E477" s="20">
        <v>0</v>
      </c>
      <c r="F477" s="20">
        <v>0</v>
      </c>
      <c r="G477" s="20">
        <v>0</v>
      </c>
      <c r="H477" s="20">
        <f t="shared" si="152"/>
        <v>3.1787100000000001</v>
      </c>
      <c r="I477" s="21">
        <f t="shared" si="153"/>
        <v>0</v>
      </c>
      <c r="J477" s="21">
        <f t="shared" si="154"/>
        <v>0</v>
      </c>
      <c r="K477" s="21">
        <f t="shared" si="155"/>
        <v>0</v>
      </c>
      <c r="L477" s="21">
        <f t="shared" si="156"/>
        <v>100</v>
      </c>
      <c r="M477" s="20">
        <v>0</v>
      </c>
      <c r="N477" s="20">
        <v>2.42617219531E-4</v>
      </c>
      <c r="O477">
        <f t="shared" si="151"/>
        <v>2.42617219531E-4</v>
      </c>
      <c r="P477" s="20">
        <v>0.146810263</v>
      </c>
      <c r="Q477">
        <f t="shared" si="140"/>
        <v>0.147052880219531</v>
      </c>
      <c r="R477" s="18">
        <f t="shared" si="141"/>
        <v>0</v>
      </c>
      <c r="S477" s="18">
        <f t="shared" si="142"/>
        <v>7.6325685429309365E-3</v>
      </c>
      <c r="T477" s="18">
        <f t="shared" si="143"/>
        <v>7.6325685429309365E-3</v>
      </c>
      <c r="U477" s="18">
        <f t="shared" si="144"/>
        <v>4.6185484992339649</v>
      </c>
      <c r="V477" s="18">
        <f t="shared" si="145"/>
        <v>4.6261810677768969</v>
      </c>
      <c r="X477" s="39">
        <f t="shared" si="146"/>
        <v>100</v>
      </c>
      <c r="Z477" s="20">
        <v>0</v>
      </c>
      <c r="AA477" s="53">
        <f t="shared" si="147"/>
        <v>0</v>
      </c>
      <c r="AB477" s="20">
        <v>0</v>
      </c>
      <c r="AC477" s="53">
        <f t="shared" si="148"/>
        <v>0</v>
      </c>
      <c r="AD477" s="20">
        <v>0</v>
      </c>
      <c r="AE477" s="53">
        <f t="shared" si="149"/>
        <v>0</v>
      </c>
      <c r="AF477" s="20">
        <v>0</v>
      </c>
      <c r="AG477" s="48">
        <f t="shared" si="150"/>
        <v>0</v>
      </c>
    </row>
    <row r="478" spans="1:33" ht="14.5" x14ac:dyDescent="0.35">
      <c r="A478" s="19" t="s">
        <v>1009</v>
      </c>
      <c r="B478" s="19" t="s">
        <v>1010</v>
      </c>
      <c r="C478" s="52" t="s">
        <v>98</v>
      </c>
      <c r="D478" s="20">
        <v>0.28963800000000001</v>
      </c>
      <c r="E478" s="20">
        <v>0</v>
      </c>
      <c r="F478" s="20">
        <v>0</v>
      </c>
      <c r="G478" s="20">
        <v>0</v>
      </c>
      <c r="H478" s="20">
        <f t="shared" si="152"/>
        <v>0.28963800000000001</v>
      </c>
      <c r="I478" s="21">
        <f t="shared" si="153"/>
        <v>0</v>
      </c>
      <c r="J478" s="21">
        <f t="shared" si="154"/>
        <v>0</v>
      </c>
      <c r="K478" s="21">
        <f t="shared" si="155"/>
        <v>0</v>
      </c>
      <c r="L478" s="21">
        <f t="shared" si="156"/>
        <v>100</v>
      </c>
      <c r="M478" s="20">
        <v>0</v>
      </c>
      <c r="N478" s="20">
        <v>0</v>
      </c>
      <c r="O478">
        <f t="shared" si="151"/>
        <v>0</v>
      </c>
      <c r="P478" s="20">
        <v>0</v>
      </c>
      <c r="Q478">
        <f t="shared" ref="Q478:Q541" si="157">O478+P478</f>
        <v>0</v>
      </c>
      <c r="R478" s="18">
        <f t="shared" ref="R478:R541" si="158">M478/D478*100</f>
        <v>0</v>
      </c>
      <c r="S478" s="18">
        <f t="shared" ref="S478:S541" si="159">N478/D478*100</f>
        <v>0</v>
      </c>
      <c r="T478" s="18">
        <f t="shared" ref="T478:T541" si="160">O478/D478*100</f>
        <v>0</v>
      </c>
      <c r="U478" s="18">
        <f t="shared" ref="U478:U541" si="161">P478/D478*100</f>
        <v>0</v>
      </c>
      <c r="V478" s="18">
        <f t="shared" ref="V478:V541" si="162">Q478/D478*100</f>
        <v>0</v>
      </c>
      <c r="X478" s="39">
        <f t="shared" ref="X478:X541" si="163">SUM(I478:L478)</f>
        <v>100</v>
      </c>
      <c r="Z478" s="20">
        <v>0</v>
      </c>
      <c r="AA478" s="53">
        <f t="shared" si="147"/>
        <v>0</v>
      </c>
      <c r="AB478" s="20">
        <v>0</v>
      </c>
      <c r="AC478" s="53">
        <f t="shared" si="148"/>
        <v>0</v>
      </c>
      <c r="AD478" s="20">
        <v>0</v>
      </c>
      <c r="AE478" s="53">
        <f t="shared" si="149"/>
        <v>0</v>
      </c>
      <c r="AF478" s="20">
        <v>0</v>
      </c>
      <c r="AG478" s="48">
        <f t="shared" si="150"/>
        <v>0</v>
      </c>
    </row>
    <row r="479" spans="1:33" ht="14.5" x14ac:dyDescent="0.35">
      <c r="A479" s="19" t="s">
        <v>1011</v>
      </c>
      <c r="B479" s="19" t="s">
        <v>1012</v>
      </c>
      <c r="C479" s="52" t="s">
        <v>98</v>
      </c>
      <c r="D479" s="20">
        <v>0.44562200000000002</v>
      </c>
      <c r="E479" s="20">
        <v>0</v>
      </c>
      <c r="F479" s="20">
        <v>0</v>
      </c>
      <c r="G479" s="20">
        <v>0</v>
      </c>
      <c r="H479" s="20">
        <f t="shared" si="152"/>
        <v>0.44562200000000002</v>
      </c>
      <c r="I479" s="21">
        <f t="shared" si="153"/>
        <v>0</v>
      </c>
      <c r="J479" s="21">
        <f t="shared" si="154"/>
        <v>0</v>
      </c>
      <c r="K479" s="21">
        <f t="shared" si="155"/>
        <v>0</v>
      </c>
      <c r="L479" s="21">
        <f t="shared" si="156"/>
        <v>100</v>
      </c>
      <c r="M479" s="20">
        <v>0</v>
      </c>
      <c r="N479" s="20">
        <v>4.5953592641100001E-4</v>
      </c>
      <c r="O479">
        <f t="shared" si="151"/>
        <v>4.5953592641100001E-4</v>
      </c>
      <c r="P479" s="20">
        <v>1.1555398187900001E-2</v>
      </c>
      <c r="Q479">
        <f t="shared" si="157"/>
        <v>1.2014934114311001E-2</v>
      </c>
      <c r="R479" s="18">
        <f t="shared" si="158"/>
        <v>0</v>
      </c>
      <c r="S479" s="18">
        <f t="shared" si="159"/>
        <v>0.10312236074767403</v>
      </c>
      <c r="T479" s="18">
        <f t="shared" si="160"/>
        <v>0.10312236074767403</v>
      </c>
      <c r="U479" s="18">
        <f t="shared" si="161"/>
        <v>2.5930941892231534</v>
      </c>
      <c r="V479" s="18">
        <f t="shared" si="162"/>
        <v>2.6962165499708273</v>
      </c>
      <c r="X479" s="39">
        <f t="shared" si="163"/>
        <v>100</v>
      </c>
      <c r="Z479" s="20">
        <v>0</v>
      </c>
      <c r="AA479" s="53">
        <f t="shared" si="147"/>
        <v>0</v>
      </c>
      <c r="AB479" s="20">
        <v>0</v>
      </c>
      <c r="AC479" s="53">
        <f t="shared" si="148"/>
        <v>0</v>
      </c>
      <c r="AD479" s="20">
        <v>0</v>
      </c>
      <c r="AE479" s="53">
        <f t="shared" si="149"/>
        <v>0</v>
      </c>
      <c r="AF479" s="20">
        <v>0</v>
      </c>
      <c r="AG479" s="48">
        <f t="shared" si="150"/>
        <v>0</v>
      </c>
    </row>
    <row r="480" spans="1:33" ht="14.5" x14ac:dyDescent="0.35">
      <c r="A480" s="19" t="s">
        <v>1013</v>
      </c>
      <c r="B480" s="19" t="s">
        <v>1014</v>
      </c>
      <c r="C480" s="52" t="s">
        <v>98</v>
      </c>
      <c r="D480" s="20">
        <v>0.46927099999999999</v>
      </c>
      <c r="E480" s="20">
        <v>0</v>
      </c>
      <c r="F480" s="20">
        <v>0</v>
      </c>
      <c r="G480" s="20">
        <v>0</v>
      </c>
      <c r="H480" s="20">
        <f t="shared" si="152"/>
        <v>0.46927099999999999</v>
      </c>
      <c r="I480" s="21">
        <f t="shared" si="153"/>
        <v>0</v>
      </c>
      <c r="J480" s="21">
        <f t="shared" si="154"/>
        <v>0</v>
      </c>
      <c r="K480" s="21">
        <f t="shared" si="155"/>
        <v>0</v>
      </c>
      <c r="L480" s="21">
        <f t="shared" si="156"/>
        <v>100</v>
      </c>
      <c r="M480" s="20">
        <v>0</v>
      </c>
      <c r="N480" s="20">
        <v>0</v>
      </c>
      <c r="O480">
        <f t="shared" si="151"/>
        <v>0</v>
      </c>
      <c r="P480" s="20">
        <v>0</v>
      </c>
      <c r="Q480">
        <f t="shared" si="157"/>
        <v>0</v>
      </c>
      <c r="R480" s="18">
        <f t="shared" si="158"/>
        <v>0</v>
      </c>
      <c r="S480" s="18">
        <f t="shared" si="159"/>
        <v>0</v>
      </c>
      <c r="T480" s="18">
        <f t="shared" si="160"/>
        <v>0</v>
      </c>
      <c r="U480" s="18">
        <f t="shared" si="161"/>
        <v>0</v>
      </c>
      <c r="V480" s="18">
        <f t="shared" si="162"/>
        <v>0</v>
      </c>
      <c r="X480" s="39">
        <f t="shared" si="163"/>
        <v>100</v>
      </c>
      <c r="Z480" s="20">
        <v>0</v>
      </c>
      <c r="AA480" s="53">
        <f t="shared" si="147"/>
        <v>0</v>
      </c>
      <c r="AB480" s="20">
        <v>0</v>
      </c>
      <c r="AC480" s="53">
        <f t="shared" si="148"/>
        <v>0</v>
      </c>
      <c r="AD480" s="20">
        <v>0</v>
      </c>
      <c r="AE480" s="53">
        <f t="shared" si="149"/>
        <v>0</v>
      </c>
      <c r="AF480" s="20">
        <v>0</v>
      </c>
      <c r="AG480" s="48">
        <f t="shared" si="150"/>
        <v>0</v>
      </c>
    </row>
    <row r="481" spans="1:33" ht="14.5" x14ac:dyDescent="0.35">
      <c r="A481" s="19" t="s">
        <v>1015</v>
      </c>
      <c r="B481" s="19" t="s">
        <v>1016</v>
      </c>
      <c r="C481" s="52" t="s">
        <v>98</v>
      </c>
      <c r="D481" s="20">
        <v>0.55516600000000005</v>
      </c>
      <c r="E481" s="20">
        <v>0</v>
      </c>
      <c r="F481" s="20">
        <v>0</v>
      </c>
      <c r="G481" s="20">
        <v>0</v>
      </c>
      <c r="H481" s="20">
        <f t="shared" si="152"/>
        <v>0.55516600000000005</v>
      </c>
      <c r="I481" s="21">
        <f t="shared" si="153"/>
        <v>0</v>
      </c>
      <c r="J481" s="21">
        <f t="shared" si="154"/>
        <v>0</v>
      </c>
      <c r="K481" s="21">
        <f t="shared" si="155"/>
        <v>0</v>
      </c>
      <c r="L481" s="21">
        <f t="shared" si="156"/>
        <v>100</v>
      </c>
      <c r="M481" s="20">
        <v>0</v>
      </c>
      <c r="N481" s="20">
        <v>0</v>
      </c>
      <c r="O481">
        <f t="shared" si="151"/>
        <v>0</v>
      </c>
      <c r="P481" s="20">
        <v>0</v>
      </c>
      <c r="Q481">
        <f t="shared" si="157"/>
        <v>0</v>
      </c>
      <c r="R481" s="18">
        <f t="shared" si="158"/>
        <v>0</v>
      </c>
      <c r="S481" s="18">
        <f t="shared" si="159"/>
        <v>0</v>
      </c>
      <c r="T481" s="18">
        <f t="shared" si="160"/>
        <v>0</v>
      </c>
      <c r="U481" s="18">
        <f t="shared" si="161"/>
        <v>0</v>
      </c>
      <c r="V481" s="18">
        <f t="shared" si="162"/>
        <v>0</v>
      </c>
      <c r="X481" s="39">
        <f t="shared" si="163"/>
        <v>100</v>
      </c>
      <c r="Z481" s="20">
        <v>0</v>
      </c>
      <c r="AA481" s="53">
        <f t="shared" si="147"/>
        <v>0</v>
      </c>
      <c r="AB481" s="20">
        <v>0</v>
      </c>
      <c r="AC481" s="53">
        <f t="shared" si="148"/>
        <v>0</v>
      </c>
      <c r="AD481" s="20">
        <v>0</v>
      </c>
      <c r="AE481" s="53">
        <f t="shared" si="149"/>
        <v>0</v>
      </c>
      <c r="AF481" s="20">
        <v>0</v>
      </c>
      <c r="AG481" s="48">
        <f t="shared" si="150"/>
        <v>0</v>
      </c>
    </row>
    <row r="482" spans="1:33" ht="14.5" x14ac:dyDescent="0.35">
      <c r="A482" s="19" t="s">
        <v>1017</v>
      </c>
      <c r="B482" s="19" t="s">
        <v>1018</v>
      </c>
      <c r="C482" s="52" t="s">
        <v>98</v>
      </c>
      <c r="D482" s="20">
        <v>0.96204000000000001</v>
      </c>
      <c r="E482" s="20">
        <v>0</v>
      </c>
      <c r="F482" s="20">
        <v>0</v>
      </c>
      <c r="G482" s="20">
        <v>0</v>
      </c>
      <c r="H482" s="20">
        <f t="shared" si="152"/>
        <v>0.96204000000000001</v>
      </c>
      <c r="I482" s="21">
        <f t="shared" si="153"/>
        <v>0</v>
      </c>
      <c r="J482" s="21">
        <f t="shared" si="154"/>
        <v>0</v>
      </c>
      <c r="K482" s="21">
        <f t="shared" si="155"/>
        <v>0</v>
      </c>
      <c r="L482" s="21">
        <f t="shared" si="156"/>
        <v>100</v>
      </c>
      <c r="M482" s="20">
        <v>0</v>
      </c>
      <c r="N482" s="20">
        <v>0</v>
      </c>
      <c r="O482">
        <f t="shared" si="151"/>
        <v>0</v>
      </c>
      <c r="P482" s="20">
        <v>0</v>
      </c>
      <c r="Q482">
        <f t="shared" si="157"/>
        <v>0</v>
      </c>
      <c r="R482" s="18">
        <f t="shared" si="158"/>
        <v>0</v>
      </c>
      <c r="S482" s="18">
        <f t="shared" si="159"/>
        <v>0</v>
      </c>
      <c r="T482" s="18">
        <f t="shared" si="160"/>
        <v>0</v>
      </c>
      <c r="U482" s="18">
        <f t="shared" si="161"/>
        <v>0</v>
      </c>
      <c r="V482" s="18">
        <f t="shared" si="162"/>
        <v>0</v>
      </c>
      <c r="X482" s="39">
        <f t="shared" si="163"/>
        <v>100</v>
      </c>
      <c r="Z482" s="20">
        <v>0</v>
      </c>
      <c r="AA482" s="53">
        <f t="shared" si="147"/>
        <v>0</v>
      </c>
      <c r="AB482" s="20">
        <v>0</v>
      </c>
      <c r="AC482" s="53">
        <f t="shared" si="148"/>
        <v>0</v>
      </c>
      <c r="AD482" s="20">
        <v>0</v>
      </c>
      <c r="AE482" s="53">
        <f t="shared" si="149"/>
        <v>0</v>
      </c>
      <c r="AF482" s="20">
        <v>0</v>
      </c>
      <c r="AG482" s="48">
        <f t="shared" si="150"/>
        <v>0</v>
      </c>
    </row>
    <row r="483" spans="1:33" ht="14.5" x14ac:dyDescent="0.35">
      <c r="A483" s="19" t="s">
        <v>1019</v>
      </c>
      <c r="B483" s="19" t="s">
        <v>1020</v>
      </c>
      <c r="C483" s="52" t="s">
        <v>98</v>
      </c>
      <c r="D483" s="20">
        <v>3.6754200000000001E-2</v>
      </c>
      <c r="E483" s="20">
        <v>0</v>
      </c>
      <c r="F483" s="20">
        <v>0</v>
      </c>
      <c r="G483" s="20">
        <v>0</v>
      </c>
      <c r="H483" s="20">
        <f t="shared" si="152"/>
        <v>3.6754200000000001E-2</v>
      </c>
      <c r="I483" s="21">
        <f t="shared" si="153"/>
        <v>0</v>
      </c>
      <c r="J483" s="21">
        <f t="shared" si="154"/>
        <v>0</v>
      </c>
      <c r="K483" s="21">
        <f t="shared" si="155"/>
        <v>0</v>
      </c>
      <c r="L483" s="21">
        <f t="shared" si="156"/>
        <v>100</v>
      </c>
      <c r="M483" s="20">
        <v>0</v>
      </c>
      <c r="N483" s="20">
        <v>0</v>
      </c>
      <c r="O483">
        <f t="shared" si="151"/>
        <v>0</v>
      </c>
      <c r="P483" s="20">
        <v>0</v>
      </c>
      <c r="Q483">
        <f t="shared" si="157"/>
        <v>0</v>
      </c>
      <c r="R483" s="18">
        <f t="shared" si="158"/>
        <v>0</v>
      </c>
      <c r="S483" s="18">
        <f t="shared" si="159"/>
        <v>0</v>
      </c>
      <c r="T483" s="18">
        <f t="shared" si="160"/>
        <v>0</v>
      </c>
      <c r="U483" s="18">
        <f t="shared" si="161"/>
        <v>0</v>
      </c>
      <c r="V483" s="18">
        <f t="shared" si="162"/>
        <v>0</v>
      </c>
      <c r="X483" s="39">
        <f t="shared" si="163"/>
        <v>100</v>
      </c>
      <c r="Z483" s="20">
        <v>0</v>
      </c>
      <c r="AA483" s="53">
        <f t="shared" si="147"/>
        <v>0</v>
      </c>
      <c r="AB483" s="20">
        <v>0</v>
      </c>
      <c r="AC483" s="53">
        <f t="shared" si="148"/>
        <v>0</v>
      </c>
      <c r="AD483" s="20">
        <v>0</v>
      </c>
      <c r="AE483" s="53">
        <f t="shared" si="149"/>
        <v>0</v>
      </c>
      <c r="AF483" s="20">
        <v>0</v>
      </c>
      <c r="AG483" s="48">
        <f t="shared" si="150"/>
        <v>0</v>
      </c>
    </row>
    <row r="484" spans="1:33" ht="14.5" x14ac:dyDescent="0.35">
      <c r="A484" s="19" t="s">
        <v>1021</v>
      </c>
      <c r="B484" s="19" t="s">
        <v>1022</v>
      </c>
      <c r="C484" s="52" t="s">
        <v>98</v>
      </c>
      <c r="D484" s="20">
        <v>0.107909</v>
      </c>
      <c r="E484" s="20">
        <v>0</v>
      </c>
      <c r="F484" s="20">
        <v>0</v>
      </c>
      <c r="G484" s="20">
        <v>0</v>
      </c>
      <c r="H484" s="20">
        <f t="shared" si="152"/>
        <v>0.107909</v>
      </c>
      <c r="I484" s="21">
        <f t="shared" si="153"/>
        <v>0</v>
      </c>
      <c r="J484" s="21">
        <f t="shared" si="154"/>
        <v>0</v>
      </c>
      <c r="K484" s="21">
        <f t="shared" si="155"/>
        <v>0</v>
      </c>
      <c r="L484" s="21">
        <f t="shared" si="156"/>
        <v>100</v>
      </c>
      <c r="M484" s="20">
        <v>0</v>
      </c>
      <c r="N484" s="20">
        <v>0</v>
      </c>
      <c r="O484">
        <f t="shared" si="151"/>
        <v>0</v>
      </c>
      <c r="P484" s="20">
        <v>0</v>
      </c>
      <c r="Q484">
        <f t="shared" si="157"/>
        <v>0</v>
      </c>
      <c r="R484" s="18">
        <f t="shared" si="158"/>
        <v>0</v>
      </c>
      <c r="S484" s="18">
        <f t="shared" si="159"/>
        <v>0</v>
      </c>
      <c r="T484" s="18">
        <f t="shared" si="160"/>
        <v>0</v>
      </c>
      <c r="U484" s="18">
        <f t="shared" si="161"/>
        <v>0</v>
      </c>
      <c r="V484" s="18">
        <f t="shared" si="162"/>
        <v>0</v>
      </c>
      <c r="X484" s="39">
        <f t="shared" si="163"/>
        <v>100</v>
      </c>
      <c r="Z484" s="20">
        <v>0</v>
      </c>
      <c r="AA484" s="53">
        <f t="shared" si="147"/>
        <v>0</v>
      </c>
      <c r="AB484" s="20">
        <v>0</v>
      </c>
      <c r="AC484" s="53">
        <f t="shared" si="148"/>
        <v>0</v>
      </c>
      <c r="AD484" s="20">
        <v>0</v>
      </c>
      <c r="AE484" s="53">
        <f t="shared" si="149"/>
        <v>0</v>
      </c>
      <c r="AF484" s="20">
        <v>0</v>
      </c>
      <c r="AG484" s="48">
        <f t="shared" si="150"/>
        <v>0</v>
      </c>
    </row>
    <row r="485" spans="1:33" ht="14.5" x14ac:dyDescent="0.35">
      <c r="A485" s="19" t="s">
        <v>1023</v>
      </c>
      <c r="B485" s="19" t="s">
        <v>1024</v>
      </c>
      <c r="C485" s="52" t="s">
        <v>98</v>
      </c>
      <c r="D485" s="20">
        <v>0.53351999999999999</v>
      </c>
      <c r="E485" s="20">
        <v>0</v>
      </c>
      <c r="F485" s="20">
        <v>0</v>
      </c>
      <c r="G485" s="20">
        <v>0</v>
      </c>
      <c r="H485" s="20">
        <f t="shared" si="152"/>
        <v>0.53351999999999999</v>
      </c>
      <c r="I485" s="21">
        <f t="shared" si="153"/>
        <v>0</v>
      </c>
      <c r="J485" s="21">
        <f t="shared" si="154"/>
        <v>0</v>
      </c>
      <c r="K485" s="21">
        <f t="shared" si="155"/>
        <v>0</v>
      </c>
      <c r="L485" s="21">
        <f t="shared" si="156"/>
        <v>100</v>
      </c>
      <c r="M485" s="20">
        <v>0</v>
      </c>
      <c r="N485" s="20">
        <v>9.9313942531899997E-5</v>
      </c>
      <c r="O485">
        <f t="shared" si="151"/>
        <v>9.9313942531899997E-5</v>
      </c>
      <c r="P485" s="20">
        <v>5.6013674212500003E-2</v>
      </c>
      <c r="Q485">
        <f t="shared" si="157"/>
        <v>5.6112988155031907E-2</v>
      </c>
      <c r="R485" s="18">
        <f t="shared" si="158"/>
        <v>0</v>
      </c>
      <c r="S485" s="18">
        <f t="shared" si="159"/>
        <v>1.8614849027571601E-2</v>
      </c>
      <c r="T485" s="18">
        <f t="shared" si="160"/>
        <v>1.8614849027571601E-2</v>
      </c>
      <c r="U485" s="18">
        <f t="shared" si="161"/>
        <v>10.498889303587495</v>
      </c>
      <c r="V485" s="18">
        <f t="shared" si="162"/>
        <v>10.517504152615068</v>
      </c>
      <c r="X485" s="39">
        <f t="shared" si="163"/>
        <v>100</v>
      </c>
      <c r="Z485" s="20">
        <v>0</v>
      </c>
      <c r="AA485" s="53">
        <f t="shared" si="147"/>
        <v>0</v>
      </c>
      <c r="AB485" s="20">
        <v>0</v>
      </c>
      <c r="AC485" s="53">
        <f t="shared" si="148"/>
        <v>0</v>
      </c>
      <c r="AD485" s="20">
        <v>0</v>
      </c>
      <c r="AE485" s="53">
        <f t="shared" si="149"/>
        <v>0</v>
      </c>
      <c r="AF485" s="20">
        <v>0</v>
      </c>
      <c r="AG485" s="48">
        <f t="shared" si="150"/>
        <v>0</v>
      </c>
    </row>
    <row r="486" spans="1:33" ht="14.5" x14ac:dyDescent="0.35">
      <c r="A486" s="19" t="s">
        <v>1025</v>
      </c>
      <c r="B486" s="19" t="s">
        <v>1026</v>
      </c>
      <c r="C486" s="52" t="s">
        <v>98</v>
      </c>
      <c r="D486" s="20">
        <v>0.39246700000000001</v>
      </c>
      <c r="E486" s="20">
        <v>0</v>
      </c>
      <c r="F486" s="20">
        <v>5.85952E-2</v>
      </c>
      <c r="G486" s="20">
        <v>4.9843500000000002E-3</v>
      </c>
      <c r="H486" s="20">
        <f t="shared" si="152"/>
        <v>0.32888744999999997</v>
      </c>
      <c r="I486" s="21">
        <f t="shared" si="153"/>
        <v>0</v>
      </c>
      <c r="J486" s="21">
        <f t="shared" si="154"/>
        <v>14.92996863430556</v>
      </c>
      <c r="K486" s="21">
        <f t="shared" si="155"/>
        <v>1.2700048666512089</v>
      </c>
      <c r="L486" s="21">
        <f t="shared" si="156"/>
        <v>83.800026499043227</v>
      </c>
      <c r="M486" s="20">
        <v>0</v>
      </c>
      <c r="N486" s="20">
        <v>0</v>
      </c>
      <c r="O486">
        <f t="shared" si="151"/>
        <v>0</v>
      </c>
      <c r="P486" s="20">
        <v>0</v>
      </c>
      <c r="Q486">
        <f t="shared" si="157"/>
        <v>0</v>
      </c>
      <c r="R486" s="18">
        <f t="shared" si="158"/>
        <v>0</v>
      </c>
      <c r="S486" s="18">
        <f t="shared" si="159"/>
        <v>0</v>
      </c>
      <c r="T486" s="18">
        <f t="shared" si="160"/>
        <v>0</v>
      </c>
      <c r="U486" s="18">
        <f t="shared" si="161"/>
        <v>0</v>
      </c>
      <c r="V486" s="18">
        <f t="shared" si="162"/>
        <v>0</v>
      </c>
      <c r="X486" s="39">
        <f t="shared" si="163"/>
        <v>100</v>
      </c>
      <c r="Z486" s="20">
        <v>0</v>
      </c>
      <c r="AA486" s="53">
        <f t="shared" si="147"/>
        <v>0</v>
      </c>
      <c r="AB486" s="20">
        <v>0</v>
      </c>
      <c r="AC486" s="53">
        <f t="shared" si="148"/>
        <v>0</v>
      </c>
      <c r="AD486" s="20">
        <v>0</v>
      </c>
      <c r="AE486" s="53">
        <f t="shared" si="149"/>
        <v>0</v>
      </c>
      <c r="AF486" s="20">
        <v>0</v>
      </c>
      <c r="AG486" s="48">
        <f t="shared" si="150"/>
        <v>0</v>
      </c>
    </row>
    <row r="487" spans="1:33" ht="14.5" x14ac:dyDescent="0.35">
      <c r="A487" s="19" t="s">
        <v>1027</v>
      </c>
      <c r="B487" s="19" t="s">
        <v>1028</v>
      </c>
      <c r="C487" s="52" t="s">
        <v>98</v>
      </c>
      <c r="D487" s="20">
        <v>0.52252900000000002</v>
      </c>
      <c r="E487" s="20">
        <v>0</v>
      </c>
      <c r="F487" s="20">
        <v>0</v>
      </c>
      <c r="G487" s="20">
        <v>0</v>
      </c>
      <c r="H487" s="20">
        <f t="shared" si="152"/>
        <v>0.52252900000000002</v>
      </c>
      <c r="I487" s="21">
        <f t="shared" si="153"/>
        <v>0</v>
      </c>
      <c r="J487" s="21">
        <f t="shared" si="154"/>
        <v>0</v>
      </c>
      <c r="K487" s="21">
        <f t="shared" si="155"/>
        <v>0</v>
      </c>
      <c r="L487" s="21">
        <f t="shared" si="156"/>
        <v>100</v>
      </c>
      <c r="M487" s="20">
        <v>0</v>
      </c>
      <c r="N487" s="20">
        <v>0</v>
      </c>
      <c r="O487">
        <f t="shared" si="151"/>
        <v>0</v>
      </c>
      <c r="P487" s="20">
        <v>5.54239986247E-8</v>
      </c>
      <c r="Q487">
        <f t="shared" si="157"/>
        <v>5.54239986247E-8</v>
      </c>
      <c r="R487" s="18">
        <f t="shared" si="158"/>
        <v>0</v>
      </c>
      <c r="S487" s="18">
        <f t="shared" si="159"/>
        <v>0</v>
      </c>
      <c r="T487" s="18">
        <f t="shared" si="160"/>
        <v>0</v>
      </c>
      <c r="U487" s="18">
        <f t="shared" si="161"/>
        <v>1.0606875144671396E-5</v>
      </c>
      <c r="V487" s="18">
        <f t="shared" si="162"/>
        <v>1.0606875144671396E-5</v>
      </c>
      <c r="X487" s="39">
        <f t="shared" si="163"/>
        <v>100</v>
      </c>
      <c r="Z487" s="20">
        <v>0</v>
      </c>
      <c r="AA487" s="53">
        <f t="shared" si="147"/>
        <v>0</v>
      </c>
      <c r="AB487" s="20">
        <v>0</v>
      </c>
      <c r="AC487" s="53">
        <f t="shared" si="148"/>
        <v>0</v>
      </c>
      <c r="AD487" s="20">
        <v>0</v>
      </c>
      <c r="AE487" s="53">
        <f t="shared" si="149"/>
        <v>0</v>
      </c>
      <c r="AF487" s="20">
        <v>0</v>
      </c>
      <c r="AG487" s="48">
        <f t="shared" si="150"/>
        <v>0</v>
      </c>
    </row>
    <row r="488" spans="1:33" ht="14.5" x14ac:dyDescent="0.35">
      <c r="A488" s="19" t="s">
        <v>1029</v>
      </c>
      <c r="B488" s="19" t="s">
        <v>1030</v>
      </c>
      <c r="C488" s="52" t="s">
        <v>98</v>
      </c>
      <c r="D488" s="20">
        <v>0.26948800000000001</v>
      </c>
      <c r="E488" s="20">
        <v>0</v>
      </c>
      <c r="F488" s="20">
        <v>0</v>
      </c>
      <c r="G488" s="20">
        <v>0</v>
      </c>
      <c r="H488" s="20">
        <f t="shared" si="152"/>
        <v>0.26948800000000001</v>
      </c>
      <c r="I488" s="21">
        <f t="shared" si="153"/>
        <v>0</v>
      </c>
      <c r="J488" s="21">
        <f t="shared" si="154"/>
        <v>0</v>
      </c>
      <c r="K488" s="21">
        <f t="shared" si="155"/>
        <v>0</v>
      </c>
      <c r="L488" s="21">
        <f t="shared" si="156"/>
        <v>100</v>
      </c>
      <c r="M488" s="20">
        <v>0</v>
      </c>
      <c r="N488" s="20">
        <v>1.72E-2</v>
      </c>
      <c r="O488">
        <f t="shared" si="151"/>
        <v>1.72E-2</v>
      </c>
      <c r="P488" s="20">
        <v>1.32E-2</v>
      </c>
      <c r="Q488">
        <f t="shared" si="157"/>
        <v>3.04E-2</v>
      </c>
      <c r="R488" s="18">
        <f t="shared" si="158"/>
        <v>0</v>
      </c>
      <c r="S488" s="18">
        <f t="shared" si="159"/>
        <v>6.3824734310989726</v>
      </c>
      <c r="T488" s="18">
        <f t="shared" si="160"/>
        <v>6.3824734310989726</v>
      </c>
      <c r="U488" s="18">
        <f t="shared" si="161"/>
        <v>4.8981772843317701</v>
      </c>
      <c r="V488" s="18">
        <f t="shared" si="162"/>
        <v>11.280650715430744</v>
      </c>
      <c r="X488" s="39">
        <f t="shared" si="163"/>
        <v>100</v>
      </c>
      <c r="Z488" s="20">
        <v>0</v>
      </c>
      <c r="AA488" s="53">
        <f t="shared" si="147"/>
        <v>0</v>
      </c>
      <c r="AB488" s="20">
        <v>0</v>
      </c>
      <c r="AC488" s="53">
        <f t="shared" si="148"/>
        <v>0</v>
      </c>
      <c r="AD488" s="20">
        <v>0</v>
      </c>
      <c r="AE488" s="53">
        <f t="shared" si="149"/>
        <v>0</v>
      </c>
      <c r="AF488" s="20">
        <v>0</v>
      </c>
      <c r="AG488" s="48">
        <f t="shared" si="150"/>
        <v>0</v>
      </c>
    </row>
    <row r="489" spans="1:33" ht="14.5" x14ac:dyDescent="0.35">
      <c r="A489" s="19" t="s">
        <v>1031</v>
      </c>
      <c r="B489" s="19" t="s">
        <v>1032</v>
      </c>
      <c r="C489" s="52" t="s">
        <v>98</v>
      </c>
      <c r="D489" s="20">
        <v>0.32408500000000001</v>
      </c>
      <c r="E489" s="20">
        <v>0</v>
      </c>
      <c r="F489" s="20">
        <v>0</v>
      </c>
      <c r="G489" s="20">
        <v>0</v>
      </c>
      <c r="H489" s="20">
        <f t="shared" si="152"/>
        <v>0.32408500000000001</v>
      </c>
      <c r="I489" s="21">
        <f t="shared" si="153"/>
        <v>0</v>
      </c>
      <c r="J489" s="21">
        <f t="shared" si="154"/>
        <v>0</v>
      </c>
      <c r="K489" s="21">
        <f t="shared" si="155"/>
        <v>0</v>
      </c>
      <c r="L489" s="21">
        <f t="shared" si="156"/>
        <v>100</v>
      </c>
      <c r="M489" s="20">
        <v>0</v>
      </c>
      <c r="N489" s="20">
        <v>9.5585043434099997E-4</v>
      </c>
      <c r="O489">
        <f t="shared" si="151"/>
        <v>9.5585043434099997E-4</v>
      </c>
      <c r="P489" s="20">
        <v>2.4668519598799999E-2</v>
      </c>
      <c r="Q489">
        <f t="shared" si="157"/>
        <v>2.5624370033140997E-2</v>
      </c>
      <c r="R489" s="18">
        <f t="shared" si="158"/>
        <v>0</v>
      </c>
      <c r="S489" s="18">
        <f t="shared" si="159"/>
        <v>0.29493819039480379</v>
      </c>
      <c r="T489" s="18">
        <f t="shared" si="160"/>
        <v>0.29493819039480379</v>
      </c>
      <c r="U489" s="18">
        <f t="shared" si="161"/>
        <v>7.6117437088418161</v>
      </c>
      <c r="V489" s="18">
        <f t="shared" si="162"/>
        <v>7.9066818992366183</v>
      </c>
      <c r="X489" s="39">
        <f t="shared" si="163"/>
        <v>100</v>
      </c>
      <c r="Z489" s="20">
        <v>0</v>
      </c>
      <c r="AA489" s="53">
        <f t="shared" si="147"/>
        <v>0</v>
      </c>
      <c r="AB489" s="20">
        <v>0</v>
      </c>
      <c r="AC489" s="53">
        <f t="shared" si="148"/>
        <v>0</v>
      </c>
      <c r="AD489" s="20">
        <v>0</v>
      </c>
      <c r="AE489" s="53">
        <f t="shared" si="149"/>
        <v>0</v>
      </c>
      <c r="AF489" s="20">
        <v>0</v>
      </c>
      <c r="AG489" s="48">
        <f t="shared" si="150"/>
        <v>0</v>
      </c>
    </row>
    <row r="490" spans="1:33" ht="14.5" x14ac:dyDescent="0.35">
      <c r="A490" s="19" t="s">
        <v>1033</v>
      </c>
      <c r="B490" s="19" t="s">
        <v>1034</v>
      </c>
      <c r="C490" s="52" t="s">
        <v>98</v>
      </c>
      <c r="D490" s="20">
        <v>0.544767</v>
      </c>
      <c r="E490" s="20">
        <v>0</v>
      </c>
      <c r="F490" s="20">
        <v>0</v>
      </c>
      <c r="G490" s="20">
        <v>0</v>
      </c>
      <c r="H490" s="20">
        <f t="shared" si="152"/>
        <v>0.544767</v>
      </c>
      <c r="I490" s="21">
        <f t="shared" si="153"/>
        <v>0</v>
      </c>
      <c r="J490" s="21">
        <f t="shared" si="154"/>
        <v>0</v>
      </c>
      <c r="K490" s="21">
        <f t="shared" si="155"/>
        <v>0</v>
      </c>
      <c r="L490" s="21">
        <f t="shared" si="156"/>
        <v>100</v>
      </c>
      <c r="M490" s="20">
        <v>0</v>
      </c>
      <c r="N490" s="20">
        <v>2.1085319953300002E-6</v>
      </c>
      <c r="O490">
        <f t="shared" si="151"/>
        <v>2.1085319953300002E-6</v>
      </c>
      <c r="P490" s="20">
        <v>5.6856204964300001E-3</v>
      </c>
      <c r="Q490">
        <f t="shared" si="157"/>
        <v>5.6877290284253305E-3</v>
      </c>
      <c r="R490" s="18">
        <f t="shared" si="158"/>
        <v>0</v>
      </c>
      <c r="S490" s="18">
        <f t="shared" si="159"/>
        <v>3.87052078288516E-4</v>
      </c>
      <c r="T490" s="18">
        <f t="shared" si="160"/>
        <v>3.87052078288516E-4</v>
      </c>
      <c r="U490" s="18">
        <f t="shared" si="161"/>
        <v>1.0436793154559656</v>
      </c>
      <c r="V490" s="18">
        <f t="shared" si="162"/>
        <v>1.0440663675342541</v>
      </c>
      <c r="X490" s="39">
        <f t="shared" si="163"/>
        <v>100</v>
      </c>
      <c r="Z490" s="20">
        <v>0</v>
      </c>
      <c r="AA490" s="53">
        <f t="shared" si="147"/>
        <v>0</v>
      </c>
      <c r="AB490" s="20">
        <v>0</v>
      </c>
      <c r="AC490" s="53">
        <f t="shared" si="148"/>
        <v>0</v>
      </c>
      <c r="AD490" s="20">
        <v>0</v>
      </c>
      <c r="AE490" s="53">
        <f t="shared" si="149"/>
        <v>0</v>
      </c>
      <c r="AF490" s="20">
        <v>0</v>
      </c>
      <c r="AG490" s="48">
        <f t="shared" si="150"/>
        <v>0</v>
      </c>
    </row>
    <row r="491" spans="1:33" ht="14.5" x14ac:dyDescent="0.35">
      <c r="A491" s="19" t="s">
        <v>1035</v>
      </c>
      <c r="B491" s="19" t="s">
        <v>1036</v>
      </c>
      <c r="C491" s="52" t="s">
        <v>98</v>
      </c>
      <c r="D491" s="20">
        <v>0.48865399999999998</v>
      </c>
      <c r="E491" s="20">
        <v>0</v>
      </c>
      <c r="F491" s="20">
        <v>0</v>
      </c>
      <c r="G491" s="20">
        <v>0</v>
      </c>
      <c r="H491" s="20">
        <f t="shared" si="152"/>
        <v>0.48865399999999998</v>
      </c>
      <c r="I491" s="21">
        <f t="shared" si="153"/>
        <v>0</v>
      </c>
      <c r="J491" s="21">
        <f t="shared" si="154"/>
        <v>0</v>
      </c>
      <c r="K491" s="21">
        <f t="shared" si="155"/>
        <v>0</v>
      </c>
      <c r="L491" s="21">
        <f t="shared" si="156"/>
        <v>100</v>
      </c>
      <c r="M491" s="20">
        <v>0</v>
      </c>
      <c r="N491" s="20">
        <v>2.2858939344699999E-3</v>
      </c>
      <c r="O491">
        <f t="shared" si="151"/>
        <v>2.2858939344699999E-3</v>
      </c>
      <c r="P491" s="20">
        <v>0.129213568359</v>
      </c>
      <c r="Q491">
        <f t="shared" si="157"/>
        <v>0.13149946229347001</v>
      </c>
      <c r="R491" s="18">
        <f t="shared" si="158"/>
        <v>0</v>
      </c>
      <c r="S491" s="18">
        <f t="shared" si="159"/>
        <v>0.46779396760693659</v>
      </c>
      <c r="T491" s="18">
        <f t="shared" si="160"/>
        <v>0.46779396760693659</v>
      </c>
      <c r="U491" s="18">
        <f t="shared" si="161"/>
        <v>26.442752614119602</v>
      </c>
      <c r="V491" s="18">
        <f t="shared" si="162"/>
        <v>26.910546581726543</v>
      </c>
      <c r="X491" s="39">
        <f t="shared" si="163"/>
        <v>100</v>
      </c>
      <c r="Z491" s="20">
        <v>0</v>
      </c>
      <c r="AA491" s="53">
        <f t="shared" si="147"/>
        <v>0</v>
      </c>
      <c r="AB491" s="20">
        <v>0</v>
      </c>
      <c r="AC491" s="53">
        <f t="shared" si="148"/>
        <v>0</v>
      </c>
      <c r="AD491" s="20">
        <v>0</v>
      </c>
      <c r="AE491" s="53">
        <f t="shared" si="149"/>
        <v>0</v>
      </c>
      <c r="AF491" s="20">
        <v>0</v>
      </c>
      <c r="AG491" s="48">
        <f t="shared" si="150"/>
        <v>0</v>
      </c>
    </row>
    <row r="492" spans="1:33" ht="14.5" x14ac:dyDescent="0.35">
      <c r="A492" s="19" t="s">
        <v>1037</v>
      </c>
      <c r="B492" s="19" t="s">
        <v>1038</v>
      </c>
      <c r="C492" s="52" t="s">
        <v>98</v>
      </c>
      <c r="D492" s="20">
        <v>0.55572999999999995</v>
      </c>
      <c r="E492" s="20">
        <v>0</v>
      </c>
      <c r="F492" s="20">
        <v>0</v>
      </c>
      <c r="G492" s="20">
        <v>0</v>
      </c>
      <c r="H492" s="20">
        <f t="shared" si="152"/>
        <v>0.55572999999999995</v>
      </c>
      <c r="I492" s="21">
        <f t="shared" si="153"/>
        <v>0</v>
      </c>
      <c r="J492" s="21">
        <f t="shared" si="154"/>
        <v>0</v>
      </c>
      <c r="K492" s="21">
        <f t="shared" si="155"/>
        <v>0</v>
      </c>
      <c r="L492" s="21">
        <f t="shared" si="156"/>
        <v>100</v>
      </c>
      <c r="M492" s="20">
        <v>0</v>
      </c>
      <c r="N492" s="20">
        <v>0</v>
      </c>
      <c r="O492">
        <f t="shared" si="151"/>
        <v>0</v>
      </c>
      <c r="P492" s="20">
        <v>4.5482029921000002E-4</v>
      </c>
      <c r="Q492">
        <f t="shared" si="157"/>
        <v>4.5482029921000002E-4</v>
      </c>
      <c r="R492" s="18">
        <f t="shared" si="158"/>
        <v>0</v>
      </c>
      <c r="S492" s="18">
        <f t="shared" si="159"/>
        <v>0</v>
      </c>
      <c r="T492" s="18">
        <f t="shared" si="160"/>
        <v>0</v>
      </c>
      <c r="U492" s="18">
        <f t="shared" si="161"/>
        <v>8.1841955483778109E-2</v>
      </c>
      <c r="V492" s="18">
        <f t="shared" si="162"/>
        <v>8.1841955483778109E-2</v>
      </c>
      <c r="X492" s="39">
        <f t="shared" si="163"/>
        <v>100</v>
      </c>
      <c r="Z492" s="20">
        <v>0</v>
      </c>
      <c r="AA492" s="53">
        <f t="shared" si="147"/>
        <v>0</v>
      </c>
      <c r="AB492" s="20">
        <v>0</v>
      </c>
      <c r="AC492" s="53">
        <f t="shared" si="148"/>
        <v>0</v>
      </c>
      <c r="AD492" s="20">
        <v>0</v>
      </c>
      <c r="AE492" s="53">
        <f t="shared" si="149"/>
        <v>0</v>
      </c>
      <c r="AF492" s="20">
        <v>0</v>
      </c>
      <c r="AG492" s="48">
        <f t="shared" si="150"/>
        <v>0</v>
      </c>
    </row>
    <row r="493" spans="1:33" ht="14.5" x14ac:dyDescent="0.35">
      <c r="A493" s="19" t="s">
        <v>1039</v>
      </c>
      <c r="B493" s="19" t="s">
        <v>1040</v>
      </c>
      <c r="C493" s="52" t="s">
        <v>98</v>
      </c>
      <c r="D493" s="20">
        <v>0.38182700000000003</v>
      </c>
      <c r="E493" s="20">
        <v>0</v>
      </c>
      <c r="F493" s="20">
        <v>0</v>
      </c>
      <c r="G493" s="20">
        <v>0</v>
      </c>
      <c r="H493" s="20">
        <f t="shared" si="152"/>
        <v>0.38182700000000003</v>
      </c>
      <c r="I493" s="21">
        <f t="shared" si="153"/>
        <v>0</v>
      </c>
      <c r="J493" s="21">
        <f t="shared" si="154"/>
        <v>0</v>
      </c>
      <c r="K493" s="21">
        <f t="shared" si="155"/>
        <v>0</v>
      </c>
      <c r="L493" s="21">
        <f t="shared" si="156"/>
        <v>100</v>
      </c>
      <c r="M493" s="20">
        <v>0</v>
      </c>
      <c r="N493" s="20">
        <v>0</v>
      </c>
      <c r="O493">
        <f t="shared" si="151"/>
        <v>0</v>
      </c>
      <c r="P493" s="20">
        <v>7.1694825310400001E-2</v>
      </c>
      <c r="Q493">
        <f t="shared" si="157"/>
        <v>7.1694825310400001E-2</v>
      </c>
      <c r="R493" s="18">
        <f t="shared" si="158"/>
        <v>0</v>
      </c>
      <c r="S493" s="18">
        <f t="shared" si="159"/>
        <v>0</v>
      </c>
      <c r="T493" s="18">
        <f t="shared" si="160"/>
        <v>0</v>
      </c>
      <c r="U493" s="18">
        <f t="shared" si="161"/>
        <v>18.776782498461344</v>
      </c>
      <c r="V493" s="18">
        <f t="shared" si="162"/>
        <v>18.776782498461344</v>
      </c>
      <c r="X493" s="39">
        <f t="shared" si="163"/>
        <v>100</v>
      </c>
      <c r="Z493" s="20">
        <v>0</v>
      </c>
      <c r="AA493" s="53">
        <f t="shared" si="147"/>
        <v>0</v>
      </c>
      <c r="AB493" s="20">
        <v>0</v>
      </c>
      <c r="AC493" s="53">
        <f t="shared" si="148"/>
        <v>0</v>
      </c>
      <c r="AD493" s="20">
        <v>0</v>
      </c>
      <c r="AE493" s="53">
        <f t="shared" si="149"/>
        <v>0</v>
      </c>
      <c r="AF493" s="20">
        <v>0</v>
      </c>
      <c r="AG493" s="48">
        <f t="shared" si="150"/>
        <v>0</v>
      </c>
    </row>
    <row r="494" spans="1:33" ht="14.5" x14ac:dyDescent="0.35">
      <c r="A494" s="19" t="s">
        <v>1041</v>
      </c>
      <c r="B494" s="19" t="s">
        <v>1042</v>
      </c>
      <c r="C494" s="52" t="s">
        <v>98</v>
      </c>
      <c r="D494" s="20">
        <v>6.9707900000000003E-2</v>
      </c>
      <c r="E494" s="20">
        <v>0</v>
      </c>
      <c r="F494" s="20">
        <v>0</v>
      </c>
      <c r="G494" s="20">
        <v>0</v>
      </c>
      <c r="H494" s="20">
        <f t="shared" si="152"/>
        <v>6.9707900000000003E-2</v>
      </c>
      <c r="I494" s="21">
        <f t="shared" si="153"/>
        <v>0</v>
      </c>
      <c r="J494" s="21">
        <f t="shared" si="154"/>
        <v>0</v>
      </c>
      <c r="K494" s="21">
        <f t="shared" si="155"/>
        <v>0</v>
      </c>
      <c r="L494" s="21">
        <f t="shared" si="156"/>
        <v>100</v>
      </c>
      <c r="M494" s="20">
        <v>0</v>
      </c>
      <c r="N494" s="20">
        <v>1.3092761854999999E-2</v>
      </c>
      <c r="O494">
        <f t="shared" si="151"/>
        <v>1.3092761854999999E-2</v>
      </c>
      <c r="P494" s="20">
        <v>2.2050095625200002E-2</v>
      </c>
      <c r="Q494">
        <f t="shared" si="157"/>
        <v>3.5142857480200004E-2</v>
      </c>
      <c r="R494" s="18">
        <f t="shared" si="158"/>
        <v>0</v>
      </c>
      <c r="S494" s="18">
        <f t="shared" si="159"/>
        <v>18.782321451370645</v>
      </c>
      <c r="T494" s="18">
        <f t="shared" si="160"/>
        <v>18.782321451370645</v>
      </c>
      <c r="U494" s="18">
        <f t="shared" si="161"/>
        <v>31.632132979475784</v>
      </c>
      <c r="V494" s="18">
        <f t="shared" si="162"/>
        <v>50.414454430846433</v>
      </c>
      <c r="X494" s="39">
        <f t="shared" si="163"/>
        <v>100</v>
      </c>
      <c r="Z494" s="20">
        <v>0</v>
      </c>
      <c r="AA494" s="53">
        <f t="shared" si="147"/>
        <v>0</v>
      </c>
      <c r="AB494" s="20">
        <v>0</v>
      </c>
      <c r="AC494" s="53">
        <f t="shared" si="148"/>
        <v>0</v>
      </c>
      <c r="AD494" s="20">
        <v>0</v>
      </c>
      <c r="AE494" s="53">
        <f t="shared" si="149"/>
        <v>0</v>
      </c>
      <c r="AF494" s="20">
        <v>0</v>
      </c>
      <c r="AG494" s="48">
        <f t="shared" si="150"/>
        <v>0</v>
      </c>
    </row>
    <row r="495" spans="1:33" ht="14.5" x14ac:dyDescent="0.35">
      <c r="A495" s="19" t="s">
        <v>1043</v>
      </c>
      <c r="B495" s="19" t="s">
        <v>1044</v>
      </c>
      <c r="C495" s="52" t="s">
        <v>98</v>
      </c>
      <c r="D495" s="20">
        <v>5.3825400000000002E-2</v>
      </c>
      <c r="E495" s="20">
        <v>0</v>
      </c>
      <c r="F495" s="20">
        <v>0</v>
      </c>
      <c r="G495" s="20">
        <v>0</v>
      </c>
      <c r="H495" s="20">
        <f t="shared" si="152"/>
        <v>5.3825400000000002E-2</v>
      </c>
      <c r="I495" s="21">
        <f t="shared" si="153"/>
        <v>0</v>
      </c>
      <c r="J495" s="21">
        <f t="shared" si="154"/>
        <v>0</v>
      </c>
      <c r="K495" s="21">
        <f t="shared" si="155"/>
        <v>0</v>
      </c>
      <c r="L495" s="21">
        <f t="shared" si="156"/>
        <v>100</v>
      </c>
      <c r="M495" s="20">
        <v>0</v>
      </c>
      <c r="N495" s="20">
        <v>5.3400980886400003E-2</v>
      </c>
      <c r="O495">
        <f t="shared" si="151"/>
        <v>5.3400980886400003E-2</v>
      </c>
      <c r="P495" s="20">
        <v>4.2446454942299998E-4</v>
      </c>
      <c r="Q495">
        <f t="shared" si="157"/>
        <v>5.3825445435823002E-2</v>
      </c>
      <c r="R495" s="18">
        <f t="shared" si="158"/>
        <v>0</v>
      </c>
      <c r="S495" s="18">
        <f t="shared" si="159"/>
        <v>99.211489160136296</v>
      </c>
      <c r="T495" s="18">
        <f t="shared" si="160"/>
        <v>99.211489160136296</v>
      </c>
      <c r="U495" s="18">
        <f t="shared" si="161"/>
        <v>0.78859525321316704</v>
      </c>
      <c r="V495" s="18">
        <f t="shared" si="162"/>
        <v>100.00008441334947</v>
      </c>
      <c r="X495" s="39">
        <f t="shared" si="163"/>
        <v>100</v>
      </c>
      <c r="Z495" s="20">
        <v>0</v>
      </c>
      <c r="AA495" s="53">
        <f t="shared" si="147"/>
        <v>0</v>
      </c>
      <c r="AB495" s="20">
        <v>0</v>
      </c>
      <c r="AC495" s="53">
        <f t="shared" si="148"/>
        <v>0</v>
      </c>
      <c r="AD495" s="20">
        <v>0</v>
      </c>
      <c r="AE495" s="53">
        <f t="shared" si="149"/>
        <v>0</v>
      </c>
      <c r="AF495" s="20">
        <v>0</v>
      </c>
      <c r="AG495" s="48">
        <f t="shared" si="150"/>
        <v>0</v>
      </c>
    </row>
    <row r="496" spans="1:33" ht="14.5" x14ac:dyDescent="0.35">
      <c r="A496" s="19" t="s">
        <v>1045</v>
      </c>
      <c r="B496" s="19" t="s">
        <v>1046</v>
      </c>
      <c r="C496" s="52" t="s">
        <v>98</v>
      </c>
      <c r="D496" s="20">
        <v>4.5256900000000003E-2</v>
      </c>
      <c r="E496" s="20">
        <v>0</v>
      </c>
      <c r="F496" s="20">
        <v>0</v>
      </c>
      <c r="G496" s="20">
        <v>0</v>
      </c>
      <c r="H496" s="20">
        <f t="shared" si="152"/>
        <v>4.5256900000000003E-2</v>
      </c>
      <c r="I496" s="21">
        <f t="shared" si="153"/>
        <v>0</v>
      </c>
      <c r="J496" s="21">
        <f t="shared" si="154"/>
        <v>0</v>
      </c>
      <c r="K496" s="21">
        <f t="shared" si="155"/>
        <v>0</v>
      </c>
      <c r="L496" s="21">
        <f t="shared" si="156"/>
        <v>100</v>
      </c>
      <c r="M496" s="20">
        <v>0</v>
      </c>
      <c r="N496" s="20">
        <v>3.7352746542399999E-2</v>
      </c>
      <c r="O496">
        <f t="shared" si="151"/>
        <v>3.7352746542399999E-2</v>
      </c>
      <c r="P496" s="20">
        <v>7.9041082544700006E-3</v>
      </c>
      <c r="Q496">
        <f t="shared" si="157"/>
        <v>4.525685479687E-2</v>
      </c>
      <c r="R496" s="18">
        <f t="shared" si="158"/>
        <v>0</v>
      </c>
      <c r="S496" s="18">
        <f t="shared" si="159"/>
        <v>82.534920735622634</v>
      </c>
      <c r="T496" s="18">
        <f t="shared" si="160"/>
        <v>82.534920735622634</v>
      </c>
      <c r="U496" s="18">
        <f t="shared" si="161"/>
        <v>17.464979383187977</v>
      </c>
      <c r="V496" s="18">
        <f t="shared" si="162"/>
        <v>99.999900118810601</v>
      </c>
      <c r="X496" s="39">
        <f t="shared" si="163"/>
        <v>100</v>
      </c>
      <c r="Z496" s="20">
        <v>0</v>
      </c>
      <c r="AA496" s="53">
        <f t="shared" si="147"/>
        <v>0</v>
      </c>
      <c r="AB496" s="20">
        <v>0</v>
      </c>
      <c r="AC496" s="53">
        <f t="shared" si="148"/>
        <v>0</v>
      </c>
      <c r="AD496" s="20">
        <v>0</v>
      </c>
      <c r="AE496" s="53">
        <f t="shared" si="149"/>
        <v>0</v>
      </c>
      <c r="AF496" s="20">
        <v>0</v>
      </c>
      <c r="AG496" s="48">
        <f t="shared" si="150"/>
        <v>0</v>
      </c>
    </row>
    <row r="497" spans="1:33" ht="14.5" x14ac:dyDescent="0.35">
      <c r="A497" s="19" t="s">
        <v>1047</v>
      </c>
      <c r="B497" s="19" t="s">
        <v>1048</v>
      </c>
      <c r="C497" s="52" t="s">
        <v>98</v>
      </c>
      <c r="D497" s="20">
        <v>4.5134999999999996</v>
      </c>
      <c r="E497" s="20">
        <v>0</v>
      </c>
      <c r="F497" s="20">
        <v>0</v>
      </c>
      <c r="G497" s="20">
        <v>0</v>
      </c>
      <c r="H497" s="20">
        <f t="shared" si="152"/>
        <v>4.5134999999999996</v>
      </c>
      <c r="I497" s="21">
        <f t="shared" si="153"/>
        <v>0</v>
      </c>
      <c r="J497" s="21">
        <f t="shared" si="154"/>
        <v>0</v>
      </c>
      <c r="K497" s="21">
        <f t="shared" si="155"/>
        <v>0</v>
      </c>
      <c r="L497" s="21">
        <f t="shared" si="156"/>
        <v>100</v>
      </c>
      <c r="M497" s="20">
        <v>2.4E-2</v>
      </c>
      <c r="N497" s="20">
        <v>6.2941501934100003E-2</v>
      </c>
      <c r="O497">
        <f t="shared" si="151"/>
        <v>8.6941501934099996E-2</v>
      </c>
      <c r="P497" s="20">
        <v>1.0674125375700001</v>
      </c>
      <c r="Q497">
        <f t="shared" si="157"/>
        <v>1.1543540395041001</v>
      </c>
      <c r="R497" s="18">
        <f t="shared" si="158"/>
        <v>0.53173811897640422</v>
      </c>
      <c r="S497" s="18">
        <f t="shared" si="159"/>
        <v>1.3945164934995016</v>
      </c>
      <c r="T497" s="18">
        <f t="shared" si="160"/>
        <v>1.9262546124759057</v>
      </c>
      <c r="U497" s="18">
        <f t="shared" si="161"/>
        <v>23.649330620804257</v>
      </c>
      <c r="V497" s="18">
        <f t="shared" si="162"/>
        <v>25.575585233280162</v>
      </c>
      <c r="X497" s="39">
        <f t="shared" si="163"/>
        <v>100</v>
      </c>
      <c r="Z497" s="20">
        <v>0</v>
      </c>
      <c r="AA497" s="53">
        <f t="shared" si="147"/>
        <v>0</v>
      </c>
      <c r="AB497" s="20">
        <v>0</v>
      </c>
      <c r="AC497" s="53">
        <f t="shared" si="148"/>
        <v>0</v>
      </c>
      <c r="AD497" s="20">
        <v>0</v>
      </c>
      <c r="AE497" s="53">
        <f t="shared" si="149"/>
        <v>0</v>
      </c>
      <c r="AF497" s="20">
        <v>0</v>
      </c>
      <c r="AG497" s="48">
        <f t="shared" si="150"/>
        <v>0</v>
      </c>
    </row>
    <row r="498" spans="1:33" ht="14.5" x14ac:dyDescent="0.35">
      <c r="A498" s="19" t="s">
        <v>1049</v>
      </c>
      <c r="B498" s="19" t="s">
        <v>1050</v>
      </c>
      <c r="C498" s="52" t="s">
        <v>98</v>
      </c>
      <c r="D498" s="20">
        <v>6.7068799999999998E-2</v>
      </c>
      <c r="E498" s="20">
        <v>0</v>
      </c>
      <c r="F498" s="20">
        <v>0</v>
      </c>
      <c r="G498" s="20">
        <v>0</v>
      </c>
      <c r="H498" s="20">
        <f t="shared" si="152"/>
        <v>6.7068799999999998E-2</v>
      </c>
      <c r="I498" s="21">
        <f t="shared" si="153"/>
        <v>0</v>
      </c>
      <c r="J498" s="21">
        <f t="shared" si="154"/>
        <v>0</v>
      </c>
      <c r="K498" s="21">
        <f t="shared" si="155"/>
        <v>0</v>
      </c>
      <c r="L498" s="21">
        <f t="shared" si="156"/>
        <v>100</v>
      </c>
      <c r="M498" s="20">
        <v>0</v>
      </c>
      <c r="N498" s="20">
        <v>0</v>
      </c>
      <c r="O498">
        <f t="shared" si="151"/>
        <v>0</v>
      </c>
      <c r="P498" s="20">
        <v>0</v>
      </c>
      <c r="Q498">
        <f t="shared" si="157"/>
        <v>0</v>
      </c>
      <c r="R498" s="18">
        <f t="shared" si="158"/>
        <v>0</v>
      </c>
      <c r="S498" s="18">
        <f t="shared" si="159"/>
        <v>0</v>
      </c>
      <c r="T498" s="18">
        <f t="shared" si="160"/>
        <v>0</v>
      </c>
      <c r="U498" s="18">
        <f t="shared" si="161"/>
        <v>0</v>
      </c>
      <c r="V498" s="18">
        <f t="shared" si="162"/>
        <v>0</v>
      </c>
      <c r="X498" s="39">
        <f t="shared" si="163"/>
        <v>100</v>
      </c>
      <c r="Z498" s="20">
        <v>0</v>
      </c>
      <c r="AA498" s="53">
        <f t="shared" si="147"/>
        <v>0</v>
      </c>
      <c r="AB498" s="20">
        <v>0</v>
      </c>
      <c r="AC498" s="53">
        <f t="shared" si="148"/>
        <v>0</v>
      </c>
      <c r="AD498" s="20">
        <v>0</v>
      </c>
      <c r="AE498" s="53">
        <f t="shared" si="149"/>
        <v>0</v>
      </c>
      <c r="AF498" s="20">
        <v>0</v>
      </c>
      <c r="AG498" s="48">
        <f t="shared" si="150"/>
        <v>0</v>
      </c>
    </row>
    <row r="499" spans="1:33" ht="14.5" x14ac:dyDescent="0.35">
      <c r="A499" s="19" t="s">
        <v>1051</v>
      </c>
      <c r="B499" s="19" t="s">
        <v>1052</v>
      </c>
      <c r="C499" s="52" t="s">
        <v>98</v>
      </c>
      <c r="D499" s="20">
        <v>1.9259900000000001</v>
      </c>
      <c r="E499" s="20">
        <v>0</v>
      </c>
      <c r="F499" s="20">
        <v>0</v>
      </c>
      <c r="G499" s="20">
        <v>0</v>
      </c>
      <c r="H499" s="20">
        <f t="shared" si="152"/>
        <v>1.9259900000000001</v>
      </c>
      <c r="I499" s="21">
        <f t="shared" si="153"/>
        <v>0</v>
      </c>
      <c r="J499" s="21">
        <f t="shared" si="154"/>
        <v>0</v>
      </c>
      <c r="K499" s="21">
        <f t="shared" si="155"/>
        <v>0</v>
      </c>
      <c r="L499" s="21">
        <f t="shared" si="156"/>
        <v>100</v>
      </c>
      <c r="M499" s="20">
        <v>0</v>
      </c>
      <c r="N499" s="20">
        <v>0</v>
      </c>
      <c r="O499">
        <f t="shared" si="151"/>
        <v>0</v>
      </c>
      <c r="P499" s="20">
        <v>1.25301457832E-3</v>
      </c>
      <c r="Q499">
        <f t="shared" si="157"/>
        <v>1.25301457832E-3</v>
      </c>
      <c r="R499" s="18">
        <f t="shared" si="158"/>
        <v>0</v>
      </c>
      <c r="S499" s="18">
        <f t="shared" si="159"/>
        <v>0</v>
      </c>
      <c r="T499" s="18">
        <f t="shared" si="160"/>
        <v>0</v>
      </c>
      <c r="U499" s="18">
        <f t="shared" si="161"/>
        <v>6.5058207899314116E-2</v>
      </c>
      <c r="V499" s="18">
        <f t="shared" si="162"/>
        <v>6.5058207899314116E-2</v>
      </c>
      <c r="X499" s="39">
        <f t="shared" si="163"/>
        <v>100</v>
      </c>
      <c r="Z499" s="20">
        <v>0</v>
      </c>
      <c r="AA499" s="53">
        <f t="shared" si="147"/>
        <v>0</v>
      </c>
      <c r="AB499" s="20">
        <v>0</v>
      </c>
      <c r="AC499" s="53">
        <f t="shared" si="148"/>
        <v>0</v>
      </c>
      <c r="AD499" s="20">
        <v>0</v>
      </c>
      <c r="AE499" s="53">
        <f t="shared" si="149"/>
        <v>0</v>
      </c>
      <c r="AF499" s="20">
        <v>0</v>
      </c>
      <c r="AG499" s="48">
        <f t="shared" si="150"/>
        <v>0</v>
      </c>
    </row>
    <row r="500" spans="1:33" ht="14.5" x14ac:dyDescent="0.35">
      <c r="A500" s="19" t="s">
        <v>1053</v>
      </c>
      <c r="B500" s="19" t="s">
        <v>1054</v>
      </c>
      <c r="C500" s="52" t="s">
        <v>98</v>
      </c>
      <c r="D500" s="20">
        <v>2.5339200000000002</v>
      </c>
      <c r="E500" s="20">
        <v>0</v>
      </c>
      <c r="F500" s="20">
        <v>0</v>
      </c>
      <c r="G500" s="20">
        <v>0</v>
      </c>
      <c r="H500" s="20">
        <f t="shared" si="152"/>
        <v>2.5339200000000002</v>
      </c>
      <c r="I500" s="21">
        <f t="shared" si="153"/>
        <v>0</v>
      </c>
      <c r="J500" s="21">
        <f t="shared" si="154"/>
        <v>0</v>
      </c>
      <c r="K500" s="21">
        <f t="shared" si="155"/>
        <v>0</v>
      </c>
      <c r="L500" s="21">
        <f t="shared" si="156"/>
        <v>100</v>
      </c>
      <c r="M500" s="20">
        <v>0.1172</v>
      </c>
      <c r="N500" s="20">
        <v>5.9469325572999998E-2</v>
      </c>
      <c r="O500">
        <f t="shared" si="151"/>
        <v>0.176669325573</v>
      </c>
      <c r="P500" s="20">
        <v>6.0800552988600001E-2</v>
      </c>
      <c r="Q500">
        <f t="shared" si="157"/>
        <v>0.23746987856160001</v>
      </c>
      <c r="R500" s="18">
        <f t="shared" si="158"/>
        <v>4.6252446801793266</v>
      </c>
      <c r="S500" s="18">
        <f t="shared" si="159"/>
        <v>2.3469298783308075</v>
      </c>
      <c r="T500" s="18">
        <f t="shared" si="160"/>
        <v>6.972174558510134</v>
      </c>
      <c r="U500" s="18">
        <f t="shared" si="161"/>
        <v>2.3994661626491758</v>
      </c>
      <c r="V500" s="18">
        <f t="shared" si="162"/>
        <v>9.3716407211593111</v>
      </c>
      <c r="X500" s="39">
        <f t="shared" si="163"/>
        <v>100</v>
      </c>
      <c r="Z500" s="20">
        <v>0</v>
      </c>
      <c r="AA500" s="53">
        <f t="shared" si="147"/>
        <v>0</v>
      </c>
      <c r="AB500" s="20">
        <v>0</v>
      </c>
      <c r="AC500" s="53">
        <f t="shared" si="148"/>
        <v>0</v>
      </c>
      <c r="AD500" s="20">
        <v>0</v>
      </c>
      <c r="AE500" s="53">
        <f t="shared" si="149"/>
        <v>0</v>
      </c>
      <c r="AF500" s="20">
        <v>0</v>
      </c>
      <c r="AG500" s="48">
        <f t="shared" si="150"/>
        <v>0</v>
      </c>
    </row>
    <row r="501" spans="1:33" ht="14.5" x14ac:dyDescent="0.35">
      <c r="A501" s="19" t="s">
        <v>1055</v>
      </c>
      <c r="B501" s="19" t="s">
        <v>1056</v>
      </c>
      <c r="C501" s="52" t="s">
        <v>98</v>
      </c>
      <c r="D501" s="20">
        <v>8.0285599999999999E-2</v>
      </c>
      <c r="E501" s="20">
        <v>0</v>
      </c>
      <c r="F501" s="20">
        <v>0</v>
      </c>
      <c r="G501" s="20">
        <v>0</v>
      </c>
      <c r="H501" s="20">
        <f t="shared" si="152"/>
        <v>8.0285599999999999E-2</v>
      </c>
      <c r="I501" s="21">
        <f t="shared" si="153"/>
        <v>0</v>
      </c>
      <c r="J501" s="21">
        <f t="shared" si="154"/>
        <v>0</v>
      </c>
      <c r="K501" s="21">
        <f t="shared" si="155"/>
        <v>0</v>
      </c>
      <c r="L501" s="21">
        <f t="shared" si="156"/>
        <v>100</v>
      </c>
      <c r="M501" s="20">
        <v>0</v>
      </c>
      <c r="N501" s="20">
        <v>0</v>
      </c>
      <c r="O501">
        <f t="shared" si="151"/>
        <v>0</v>
      </c>
      <c r="P501" s="20">
        <v>0</v>
      </c>
      <c r="Q501">
        <f t="shared" si="157"/>
        <v>0</v>
      </c>
      <c r="R501" s="18">
        <f t="shared" si="158"/>
        <v>0</v>
      </c>
      <c r="S501" s="18">
        <f t="shared" si="159"/>
        <v>0</v>
      </c>
      <c r="T501" s="18">
        <f t="shared" si="160"/>
        <v>0</v>
      </c>
      <c r="U501" s="18">
        <f t="shared" si="161"/>
        <v>0</v>
      </c>
      <c r="V501" s="18">
        <f t="shared" si="162"/>
        <v>0</v>
      </c>
      <c r="X501" s="39">
        <f t="shared" si="163"/>
        <v>100</v>
      </c>
      <c r="Z501" s="20">
        <v>0</v>
      </c>
      <c r="AA501" s="53">
        <f t="shared" si="147"/>
        <v>0</v>
      </c>
      <c r="AB501" s="20">
        <v>0</v>
      </c>
      <c r="AC501" s="53">
        <f t="shared" si="148"/>
        <v>0</v>
      </c>
      <c r="AD501" s="20">
        <v>0</v>
      </c>
      <c r="AE501" s="53">
        <f t="shared" si="149"/>
        <v>0</v>
      </c>
      <c r="AF501" s="20">
        <v>0</v>
      </c>
      <c r="AG501" s="48">
        <f t="shared" si="150"/>
        <v>0</v>
      </c>
    </row>
    <row r="502" spans="1:33" ht="14.5" x14ac:dyDescent="0.35">
      <c r="A502" s="19" t="s">
        <v>1057</v>
      </c>
      <c r="B502" s="19" t="s">
        <v>1058</v>
      </c>
      <c r="C502" s="52" t="s">
        <v>98</v>
      </c>
      <c r="D502" s="20">
        <v>3.86255E-2</v>
      </c>
      <c r="E502" s="20">
        <v>0</v>
      </c>
      <c r="F502" s="20">
        <v>0</v>
      </c>
      <c r="G502" s="20">
        <v>0</v>
      </c>
      <c r="H502" s="20">
        <f t="shared" si="152"/>
        <v>3.86255E-2</v>
      </c>
      <c r="I502" s="21">
        <f t="shared" si="153"/>
        <v>0</v>
      </c>
      <c r="J502" s="21">
        <f t="shared" si="154"/>
        <v>0</v>
      </c>
      <c r="K502" s="21">
        <f t="shared" si="155"/>
        <v>0</v>
      </c>
      <c r="L502" s="21">
        <f t="shared" si="156"/>
        <v>100</v>
      </c>
      <c r="M502" s="20">
        <v>0</v>
      </c>
      <c r="N502" s="20">
        <v>0</v>
      </c>
      <c r="O502">
        <f t="shared" si="151"/>
        <v>0</v>
      </c>
      <c r="P502" s="20">
        <v>0</v>
      </c>
      <c r="Q502">
        <f t="shared" si="157"/>
        <v>0</v>
      </c>
      <c r="R502" s="18">
        <f t="shared" si="158"/>
        <v>0</v>
      </c>
      <c r="S502" s="18">
        <f t="shared" si="159"/>
        <v>0</v>
      </c>
      <c r="T502" s="18">
        <f t="shared" si="160"/>
        <v>0</v>
      </c>
      <c r="U502" s="18">
        <f t="shared" si="161"/>
        <v>0</v>
      </c>
      <c r="V502" s="18">
        <f t="shared" si="162"/>
        <v>0</v>
      </c>
      <c r="X502" s="39">
        <f t="shared" si="163"/>
        <v>100</v>
      </c>
      <c r="Z502" s="20">
        <v>0</v>
      </c>
      <c r="AA502" s="53">
        <f t="shared" si="147"/>
        <v>0</v>
      </c>
      <c r="AB502" s="20">
        <v>0</v>
      </c>
      <c r="AC502" s="53">
        <f t="shared" si="148"/>
        <v>0</v>
      </c>
      <c r="AD502" s="20">
        <v>0</v>
      </c>
      <c r="AE502" s="53">
        <f t="shared" si="149"/>
        <v>0</v>
      </c>
      <c r="AF502" s="20">
        <v>0</v>
      </c>
      <c r="AG502" s="48">
        <f t="shared" si="150"/>
        <v>0</v>
      </c>
    </row>
    <row r="503" spans="1:33" ht="14.5" x14ac:dyDescent="0.35">
      <c r="A503" s="19" t="s">
        <v>1059</v>
      </c>
      <c r="B503" s="19" t="s">
        <v>1060</v>
      </c>
      <c r="C503" s="52" t="s">
        <v>98</v>
      </c>
      <c r="D503" s="20">
        <v>2.5442200000000002E-2</v>
      </c>
      <c r="E503" s="20">
        <v>0</v>
      </c>
      <c r="F503" s="20">
        <v>0</v>
      </c>
      <c r="G503" s="20">
        <v>0</v>
      </c>
      <c r="H503" s="20">
        <f t="shared" si="152"/>
        <v>2.5442200000000002E-2</v>
      </c>
      <c r="I503" s="21">
        <f t="shared" si="153"/>
        <v>0</v>
      </c>
      <c r="J503" s="21">
        <f t="shared" si="154"/>
        <v>0</v>
      </c>
      <c r="K503" s="21">
        <f t="shared" si="155"/>
        <v>0</v>
      </c>
      <c r="L503" s="21">
        <f t="shared" si="156"/>
        <v>100</v>
      </c>
      <c r="M503" s="20">
        <v>0</v>
      </c>
      <c r="N503" s="20">
        <v>0</v>
      </c>
      <c r="O503">
        <f t="shared" si="151"/>
        <v>0</v>
      </c>
      <c r="P503" s="20">
        <v>1.3985241559000001E-4</v>
      </c>
      <c r="Q503">
        <f t="shared" si="157"/>
        <v>1.3985241559000001E-4</v>
      </c>
      <c r="R503" s="18">
        <f t="shared" si="158"/>
        <v>0</v>
      </c>
      <c r="S503" s="18">
        <f t="shared" si="159"/>
        <v>0</v>
      </c>
      <c r="T503" s="18">
        <f t="shared" si="160"/>
        <v>0</v>
      </c>
      <c r="U503" s="18">
        <f t="shared" si="161"/>
        <v>0.54968680220263977</v>
      </c>
      <c r="V503" s="18">
        <f t="shared" si="162"/>
        <v>0.54968680220263977</v>
      </c>
      <c r="X503" s="39">
        <f t="shared" si="163"/>
        <v>100</v>
      </c>
      <c r="Z503" s="20">
        <v>0</v>
      </c>
      <c r="AA503" s="53">
        <f t="shared" si="147"/>
        <v>0</v>
      </c>
      <c r="AB503" s="20">
        <v>0</v>
      </c>
      <c r="AC503" s="53">
        <f t="shared" si="148"/>
        <v>0</v>
      </c>
      <c r="AD503" s="20">
        <v>0</v>
      </c>
      <c r="AE503" s="53">
        <f t="shared" si="149"/>
        <v>0</v>
      </c>
      <c r="AF503" s="20">
        <v>0</v>
      </c>
      <c r="AG503" s="48">
        <f t="shared" si="150"/>
        <v>0</v>
      </c>
    </row>
    <row r="504" spans="1:33" ht="14.5" x14ac:dyDescent="0.35">
      <c r="A504" s="19" t="s">
        <v>1061</v>
      </c>
      <c r="B504" s="19" t="s">
        <v>1062</v>
      </c>
      <c r="C504" s="52" t="s">
        <v>98</v>
      </c>
      <c r="D504" s="20">
        <v>8.3311300000000005E-2</v>
      </c>
      <c r="E504" s="20">
        <v>0</v>
      </c>
      <c r="F504" s="20">
        <v>0</v>
      </c>
      <c r="G504" s="20">
        <v>0</v>
      </c>
      <c r="H504" s="20">
        <f t="shared" si="152"/>
        <v>8.3311300000000005E-2</v>
      </c>
      <c r="I504" s="21">
        <f t="shared" si="153"/>
        <v>0</v>
      </c>
      <c r="J504" s="21">
        <f t="shared" si="154"/>
        <v>0</v>
      </c>
      <c r="K504" s="21">
        <f t="shared" si="155"/>
        <v>0</v>
      </c>
      <c r="L504" s="21">
        <f t="shared" si="156"/>
        <v>100</v>
      </c>
      <c r="M504" s="20">
        <v>0</v>
      </c>
      <c r="N504" s="20">
        <v>1.29649233506E-2</v>
      </c>
      <c r="O504">
        <f t="shared" si="151"/>
        <v>1.29649233506E-2</v>
      </c>
      <c r="P504" s="20">
        <v>7.7051242433999996E-3</v>
      </c>
      <c r="Q504">
        <f t="shared" si="157"/>
        <v>2.0670047593999999E-2</v>
      </c>
      <c r="R504" s="18">
        <f t="shared" si="158"/>
        <v>0</v>
      </c>
      <c r="S504" s="18">
        <f t="shared" si="159"/>
        <v>15.562022619500596</v>
      </c>
      <c r="T504" s="18">
        <f t="shared" si="160"/>
        <v>15.562022619500596</v>
      </c>
      <c r="U504" s="18">
        <f t="shared" si="161"/>
        <v>9.2485944204447641</v>
      </c>
      <c r="V504" s="18">
        <f t="shared" si="162"/>
        <v>24.81061703994536</v>
      </c>
      <c r="X504" s="39">
        <f t="shared" si="163"/>
        <v>100</v>
      </c>
      <c r="Z504" s="20">
        <v>0</v>
      </c>
      <c r="AA504" s="53">
        <f t="shared" si="147"/>
        <v>0</v>
      </c>
      <c r="AB504" s="20">
        <v>0</v>
      </c>
      <c r="AC504" s="53">
        <f t="shared" si="148"/>
        <v>0</v>
      </c>
      <c r="AD504" s="20">
        <v>0</v>
      </c>
      <c r="AE504" s="53">
        <f t="shared" si="149"/>
        <v>0</v>
      </c>
      <c r="AF504" s="20">
        <v>0</v>
      </c>
      <c r="AG504" s="48">
        <f t="shared" si="150"/>
        <v>0</v>
      </c>
    </row>
    <row r="505" spans="1:33" ht="14.5" x14ac:dyDescent="0.35">
      <c r="A505" s="19" t="s">
        <v>1063</v>
      </c>
      <c r="B505" s="19" t="s">
        <v>1064</v>
      </c>
      <c r="C505" s="52" t="s">
        <v>98</v>
      </c>
      <c r="D505" s="20">
        <v>0.29815199999999997</v>
      </c>
      <c r="E505" s="20">
        <v>0</v>
      </c>
      <c r="F505" s="20">
        <v>0</v>
      </c>
      <c r="G505" s="20">
        <v>0</v>
      </c>
      <c r="H505" s="20">
        <f t="shared" si="152"/>
        <v>0.29815199999999997</v>
      </c>
      <c r="I505" s="21">
        <f t="shared" si="153"/>
        <v>0</v>
      </c>
      <c r="J505" s="21">
        <f t="shared" si="154"/>
        <v>0</v>
      </c>
      <c r="K505" s="21">
        <f t="shared" si="155"/>
        <v>0</v>
      </c>
      <c r="L505" s="21">
        <f t="shared" si="156"/>
        <v>100</v>
      </c>
      <c r="M505" s="20">
        <v>0</v>
      </c>
      <c r="N505" s="20">
        <v>2.0651655298700001E-4</v>
      </c>
      <c r="O505">
        <f t="shared" si="151"/>
        <v>2.0651655298700001E-4</v>
      </c>
      <c r="P505" s="20">
        <v>2.85257838788E-3</v>
      </c>
      <c r="Q505">
        <f t="shared" si="157"/>
        <v>3.0590949408669998E-3</v>
      </c>
      <c r="R505" s="18">
        <f t="shared" si="158"/>
        <v>0</v>
      </c>
      <c r="S505" s="18">
        <f t="shared" si="159"/>
        <v>6.9265526639767636E-2</v>
      </c>
      <c r="T505" s="18">
        <f t="shared" si="160"/>
        <v>6.9265526639767636E-2</v>
      </c>
      <c r="U505" s="18">
        <f t="shared" si="161"/>
        <v>0.95675306148541683</v>
      </c>
      <c r="V505" s="18">
        <f t="shared" si="162"/>
        <v>1.0260185881251846</v>
      </c>
      <c r="X505" s="39">
        <f t="shared" si="163"/>
        <v>100</v>
      </c>
      <c r="Z505" s="20">
        <v>0</v>
      </c>
      <c r="AA505" s="53">
        <f t="shared" si="147"/>
        <v>0</v>
      </c>
      <c r="AB505" s="20">
        <v>0</v>
      </c>
      <c r="AC505" s="53">
        <f t="shared" si="148"/>
        <v>0</v>
      </c>
      <c r="AD505" s="20">
        <v>0</v>
      </c>
      <c r="AE505" s="53">
        <f t="shared" si="149"/>
        <v>0</v>
      </c>
      <c r="AF505" s="20">
        <v>0</v>
      </c>
      <c r="AG505" s="48">
        <f t="shared" si="150"/>
        <v>0</v>
      </c>
    </row>
    <row r="506" spans="1:33" ht="14.5" x14ac:dyDescent="0.35">
      <c r="A506" s="19" t="s">
        <v>1065</v>
      </c>
      <c r="B506" s="19" t="s">
        <v>1066</v>
      </c>
      <c r="C506" s="52" t="s">
        <v>98</v>
      </c>
      <c r="D506" s="20">
        <v>0.42586499999999999</v>
      </c>
      <c r="E506" s="20">
        <v>0</v>
      </c>
      <c r="F506" s="20">
        <v>0</v>
      </c>
      <c r="G506" s="20">
        <v>0</v>
      </c>
      <c r="H506" s="20">
        <f t="shared" si="152"/>
        <v>0.42586499999999999</v>
      </c>
      <c r="I506" s="21">
        <f t="shared" si="153"/>
        <v>0</v>
      </c>
      <c r="J506" s="21">
        <f t="shared" si="154"/>
        <v>0</v>
      </c>
      <c r="K506" s="21">
        <f t="shared" si="155"/>
        <v>0</v>
      </c>
      <c r="L506" s="21">
        <f t="shared" si="156"/>
        <v>100</v>
      </c>
      <c r="M506" s="20">
        <v>0</v>
      </c>
      <c r="N506" s="20">
        <v>5.1565425804099996E-3</v>
      </c>
      <c r="O506">
        <f t="shared" si="151"/>
        <v>5.1565425804099996E-3</v>
      </c>
      <c r="P506" s="20">
        <v>7.7757637445500004E-3</v>
      </c>
      <c r="Q506">
        <f t="shared" si="157"/>
        <v>1.2932306324960001E-2</v>
      </c>
      <c r="R506" s="18">
        <f t="shared" si="158"/>
        <v>0</v>
      </c>
      <c r="S506" s="18">
        <f t="shared" si="159"/>
        <v>1.2108397216042641</v>
      </c>
      <c r="T506" s="18">
        <f t="shared" si="160"/>
        <v>1.2108397216042641</v>
      </c>
      <c r="U506" s="18">
        <f t="shared" si="161"/>
        <v>1.8258752760968853</v>
      </c>
      <c r="V506" s="18">
        <f t="shared" si="162"/>
        <v>3.0367149977011496</v>
      </c>
      <c r="X506" s="39">
        <f t="shared" si="163"/>
        <v>100</v>
      </c>
      <c r="Z506" s="20">
        <v>0</v>
      </c>
      <c r="AA506" s="53">
        <f t="shared" si="147"/>
        <v>0</v>
      </c>
      <c r="AB506" s="20">
        <v>0</v>
      </c>
      <c r="AC506" s="53">
        <f t="shared" si="148"/>
        <v>0</v>
      </c>
      <c r="AD506" s="20">
        <v>0</v>
      </c>
      <c r="AE506" s="53">
        <f t="shared" si="149"/>
        <v>0</v>
      </c>
      <c r="AF506" s="20">
        <v>0</v>
      </c>
      <c r="AG506" s="48">
        <f t="shared" si="150"/>
        <v>0</v>
      </c>
    </row>
    <row r="507" spans="1:33" ht="14.5" x14ac:dyDescent="0.35">
      <c r="A507" s="19" t="s">
        <v>1067</v>
      </c>
      <c r="B507" s="19" t="s">
        <v>1068</v>
      </c>
      <c r="C507" s="52" t="s">
        <v>98</v>
      </c>
      <c r="D507" s="20">
        <v>0.107297</v>
      </c>
      <c r="E507" s="20">
        <v>0</v>
      </c>
      <c r="F507" s="20">
        <v>0</v>
      </c>
      <c r="G507" s="20">
        <v>0</v>
      </c>
      <c r="H507" s="20">
        <f t="shared" si="152"/>
        <v>0.107297</v>
      </c>
      <c r="I507" s="21">
        <f t="shared" si="153"/>
        <v>0</v>
      </c>
      <c r="J507" s="21">
        <f t="shared" si="154"/>
        <v>0</v>
      </c>
      <c r="K507" s="21">
        <f t="shared" si="155"/>
        <v>0</v>
      </c>
      <c r="L507" s="21">
        <f t="shared" si="156"/>
        <v>100</v>
      </c>
      <c r="M507" s="20">
        <v>0</v>
      </c>
      <c r="N507" s="20">
        <v>0</v>
      </c>
      <c r="O507">
        <f t="shared" si="151"/>
        <v>0</v>
      </c>
      <c r="P507" s="20">
        <v>8.4326197851900004E-3</v>
      </c>
      <c r="Q507">
        <f t="shared" si="157"/>
        <v>8.4326197851900004E-3</v>
      </c>
      <c r="R507" s="18">
        <f t="shared" si="158"/>
        <v>0</v>
      </c>
      <c r="S507" s="18">
        <f t="shared" si="159"/>
        <v>0</v>
      </c>
      <c r="T507" s="18">
        <f t="shared" si="160"/>
        <v>0</v>
      </c>
      <c r="U507" s="18">
        <f t="shared" si="161"/>
        <v>7.8591384523239229</v>
      </c>
      <c r="V507" s="18">
        <f t="shared" si="162"/>
        <v>7.8591384523239229</v>
      </c>
      <c r="X507" s="39">
        <f t="shared" si="163"/>
        <v>100</v>
      </c>
      <c r="Z507" s="20">
        <v>0</v>
      </c>
      <c r="AA507" s="53">
        <f t="shared" si="147"/>
        <v>0</v>
      </c>
      <c r="AB507" s="20">
        <v>0</v>
      </c>
      <c r="AC507" s="53">
        <f t="shared" si="148"/>
        <v>0</v>
      </c>
      <c r="AD507" s="20">
        <v>0</v>
      </c>
      <c r="AE507" s="53">
        <f t="shared" si="149"/>
        <v>0</v>
      </c>
      <c r="AF507" s="20">
        <v>0</v>
      </c>
      <c r="AG507" s="48">
        <f t="shared" si="150"/>
        <v>0</v>
      </c>
    </row>
    <row r="508" spans="1:33" ht="14.5" x14ac:dyDescent="0.35">
      <c r="A508" s="19" t="s">
        <v>1069</v>
      </c>
      <c r="B508" s="19" t="s">
        <v>1070</v>
      </c>
      <c r="C508" s="52" t="s">
        <v>98</v>
      </c>
      <c r="D508" s="20">
        <v>1.14696</v>
      </c>
      <c r="E508" s="20">
        <v>0</v>
      </c>
      <c r="F508" s="20">
        <v>0</v>
      </c>
      <c r="G508" s="20">
        <v>0</v>
      </c>
      <c r="H508" s="20">
        <f t="shared" si="152"/>
        <v>1.14696</v>
      </c>
      <c r="I508" s="21">
        <f t="shared" si="153"/>
        <v>0</v>
      </c>
      <c r="J508" s="21">
        <f t="shared" si="154"/>
        <v>0</v>
      </c>
      <c r="K508" s="21">
        <f t="shared" si="155"/>
        <v>0</v>
      </c>
      <c r="L508" s="21">
        <f t="shared" si="156"/>
        <v>100</v>
      </c>
      <c r="M508" s="20">
        <v>0</v>
      </c>
      <c r="N508" s="20">
        <v>0</v>
      </c>
      <c r="O508">
        <f t="shared" si="151"/>
        <v>0</v>
      </c>
      <c r="P508" s="20">
        <v>0</v>
      </c>
      <c r="Q508">
        <f t="shared" si="157"/>
        <v>0</v>
      </c>
      <c r="R508" s="18">
        <f t="shared" si="158"/>
        <v>0</v>
      </c>
      <c r="S508" s="18">
        <f t="shared" si="159"/>
        <v>0</v>
      </c>
      <c r="T508" s="18">
        <f t="shared" si="160"/>
        <v>0</v>
      </c>
      <c r="U508" s="18">
        <f t="shared" si="161"/>
        <v>0</v>
      </c>
      <c r="V508" s="18">
        <f t="shared" si="162"/>
        <v>0</v>
      </c>
      <c r="X508" s="39">
        <f t="shared" si="163"/>
        <v>100</v>
      </c>
      <c r="Z508" s="20">
        <v>0</v>
      </c>
      <c r="AA508" s="53">
        <f t="shared" si="147"/>
        <v>0</v>
      </c>
      <c r="AB508" s="20">
        <v>0</v>
      </c>
      <c r="AC508" s="53">
        <f t="shared" si="148"/>
        <v>0</v>
      </c>
      <c r="AD508" s="20">
        <v>0</v>
      </c>
      <c r="AE508" s="53">
        <f t="shared" si="149"/>
        <v>0</v>
      </c>
      <c r="AF508" s="20">
        <v>0</v>
      </c>
      <c r="AG508" s="48">
        <f t="shared" si="150"/>
        <v>0</v>
      </c>
    </row>
    <row r="509" spans="1:33" ht="14.5" x14ac:dyDescent="0.35">
      <c r="A509" s="19" t="s">
        <v>1071</v>
      </c>
      <c r="B509" s="19" t="s">
        <v>1072</v>
      </c>
      <c r="C509" s="52" t="s">
        <v>98</v>
      </c>
      <c r="D509" s="20">
        <v>0.88547900000000002</v>
      </c>
      <c r="E509" s="20">
        <v>0</v>
      </c>
      <c r="F509" s="20">
        <v>0</v>
      </c>
      <c r="G509" s="20">
        <v>0</v>
      </c>
      <c r="H509" s="20">
        <f t="shared" si="152"/>
        <v>0.88547900000000002</v>
      </c>
      <c r="I509" s="21">
        <f t="shared" si="153"/>
        <v>0</v>
      </c>
      <c r="J509" s="21">
        <f t="shared" si="154"/>
        <v>0</v>
      </c>
      <c r="K509" s="21">
        <f t="shared" si="155"/>
        <v>0</v>
      </c>
      <c r="L509" s="21">
        <f t="shared" si="156"/>
        <v>100</v>
      </c>
      <c r="M509" s="20">
        <v>0</v>
      </c>
      <c r="N509" s="20">
        <v>2.1596369007000001E-4</v>
      </c>
      <c r="O509">
        <f t="shared" si="151"/>
        <v>2.1596369007000001E-4</v>
      </c>
      <c r="P509" s="20">
        <v>4.8910471571500004E-3</v>
      </c>
      <c r="Q509">
        <f t="shared" si="157"/>
        <v>5.1070108472200003E-3</v>
      </c>
      <c r="R509" s="18">
        <f t="shared" si="158"/>
        <v>0</v>
      </c>
      <c r="S509" s="18">
        <f t="shared" si="159"/>
        <v>2.4389476212309948E-2</v>
      </c>
      <c r="T509" s="18">
        <f t="shared" si="160"/>
        <v>2.4389476212309948E-2</v>
      </c>
      <c r="U509" s="18">
        <f t="shared" si="161"/>
        <v>0.55236173383558507</v>
      </c>
      <c r="V509" s="18">
        <f t="shared" si="162"/>
        <v>0.57675121004789498</v>
      </c>
      <c r="X509" s="39">
        <f t="shared" si="163"/>
        <v>100</v>
      </c>
      <c r="Z509" s="20">
        <v>0</v>
      </c>
      <c r="AA509" s="53">
        <f t="shared" si="147"/>
        <v>0</v>
      </c>
      <c r="AB509" s="20">
        <v>0</v>
      </c>
      <c r="AC509" s="53">
        <f t="shared" si="148"/>
        <v>0</v>
      </c>
      <c r="AD509" s="20">
        <v>0</v>
      </c>
      <c r="AE509" s="53">
        <f t="shared" si="149"/>
        <v>0</v>
      </c>
      <c r="AF509" s="20">
        <v>0</v>
      </c>
      <c r="AG509" s="48">
        <f t="shared" si="150"/>
        <v>0</v>
      </c>
    </row>
    <row r="510" spans="1:33" ht="14.5" x14ac:dyDescent="0.35">
      <c r="A510" s="19" t="s">
        <v>1073</v>
      </c>
      <c r="B510" s="19" t="s">
        <v>1074</v>
      </c>
      <c r="C510" s="52" t="s">
        <v>98</v>
      </c>
      <c r="D510" s="20">
        <v>0.13247200000000001</v>
      </c>
      <c r="E510" s="20">
        <v>0</v>
      </c>
      <c r="F510" s="20">
        <v>0</v>
      </c>
      <c r="G510" s="20">
        <v>0</v>
      </c>
      <c r="H510" s="20">
        <f t="shared" si="152"/>
        <v>0.13247200000000001</v>
      </c>
      <c r="I510" s="21">
        <f t="shared" si="153"/>
        <v>0</v>
      </c>
      <c r="J510" s="21">
        <f t="shared" si="154"/>
        <v>0</v>
      </c>
      <c r="K510" s="21">
        <f t="shared" si="155"/>
        <v>0</v>
      </c>
      <c r="L510" s="21">
        <f t="shared" si="156"/>
        <v>100</v>
      </c>
      <c r="M510" s="20">
        <v>0</v>
      </c>
      <c r="N510" s="20">
        <v>0</v>
      </c>
      <c r="O510">
        <f t="shared" si="151"/>
        <v>0</v>
      </c>
      <c r="P510" s="20">
        <v>2.38235268808E-2</v>
      </c>
      <c r="Q510">
        <f t="shared" si="157"/>
        <v>2.38235268808E-2</v>
      </c>
      <c r="R510" s="18">
        <f t="shared" si="158"/>
        <v>0</v>
      </c>
      <c r="S510" s="18">
        <f t="shared" si="159"/>
        <v>0</v>
      </c>
      <c r="T510" s="18">
        <f t="shared" si="160"/>
        <v>0</v>
      </c>
      <c r="U510" s="18">
        <f t="shared" si="161"/>
        <v>17.983820641946977</v>
      </c>
      <c r="V510" s="18">
        <f t="shared" si="162"/>
        <v>17.983820641946977</v>
      </c>
      <c r="X510" s="39">
        <f t="shared" si="163"/>
        <v>100</v>
      </c>
      <c r="Z510" s="20">
        <v>0</v>
      </c>
      <c r="AA510" s="53">
        <f t="shared" si="147"/>
        <v>0</v>
      </c>
      <c r="AB510" s="20">
        <v>0</v>
      </c>
      <c r="AC510" s="53">
        <f t="shared" si="148"/>
        <v>0</v>
      </c>
      <c r="AD510" s="20">
        <v>0</v>
      </c>
      <c r="AE510" s="53">
        <f t="shared" si="149"/>
        <v>0</v>
      </c>
      <c r="AF510" s="20">
        <v>0</v>
      </c>
      <c r="AG510" s="48">
        <f t="shared" si="150"/>
        <v>0</v>
      </c>
    </row>
    <row r="511" spans="1:33" ht="14.5" x14ac:dyDescent="0.35">
      <c r="A511" s="19" t="s">
        <v>1075</v>
      </c>
      <c r="B511" s="19" t="s">
        <v>1076</v>
      </c>
      <c r="C511" s="52" t="s">
        <v>98</v>
      </c>
      <c r="D511" s="20">
        <v>0.216747</v>
      </c>
      <c r="E511" s="20">
        <v>0</v>
      </c>
      <c r="F511" s="20">
        <v>0</v>
      </c>
      <c r="G511" s="20">
        <v>0</v>
      </c>
      <c r="H511" s="20">
        <f t="shared" si="152"/>
        <v>0.216747</v>
      </c>
      <c r="I511" s="21">
        <f t="shared" si="153"/>
        <v>0</v>
      </c>
      <c r="J511" s="21">
        <f t="shared" si="154"/>
        <v>0</v>
      </c>
      <c r="K511" s="21">
        <f t="shared" si="155"/>
        <v>0</v>
      </c>
      <c r="L511" s="21">
        <f t="shared" si="156"/>
        <v>100</v>
      </c>
      <c r="M511" s="20">
        <v>0</v>
      </c>
      <c r="N511" s="20">
        <v>0.119337464679</v>
      </c>
      <c r="O511">
        <f t="shared" si="151"/>
        <v>0.119337464679</v>
      </c>
      <c r="P511" s="20">
        <v>7.2940485183199996E-2</v>
      </c>
      <c r="Q511">
        <f t="shared" si="157"/>
        <v>0.19227794986219998</v>
      </c>
      <c r="R511" s="18">
        <f t="shared" si="158"/>
        <v>0</v>
      </c>
      <c r="S511" s="18">
        <f t="shared" si="159"/>
        <v>55.05841588534097</v>
      </c>
      <c r="T511" s="18">
        <f t="shared" si="160"/>
        <v>55.05841588534097</v>
      </c>
      <c r="U511" s="18">
        <f t="shared" si="161"/>
        <v>33.6523620549304</v>
      </c>
      <c r="V511" s="18">
        <f t="shared" si="162"/>
        <v>88.71077794027137</v>
      </c>
      <c r="X511" s="39">
        <f t="shared" si="163"/>
        <v>100</v>
      </c>
      <c r="Z511" s="20">
        <v>0</v>
      </c>
      <c r="AA511" s="53">
        <f t="shared" si="147"/>
        <v>0</v>
      </c>
      <c r="AB511" s="20">
        <v>0</v>
      </c>
      <c r="AC511" s="53">
        <f t="shared" si="148"/>
        <v>0</v>
      </c>
      <c r="AD511" s="20">
        <v>0</v>
      </c>
      <c r="AE511" s="53">
        <f t="shared" si="149"/>
        <v>0</v>
      </c>
      <c r="AF511" s="20">
        <v>0</v>
      </c>
      <c r="AG511" s="48">
        <f t="shared" si="150"/>
        <v>0</v>
      </c>
    </row>
    <row r="512" spans="1:33" ht="14.5" x14ac:dyDescent="0.35">
      <c r="A512" s="19" t="s">
        <v>1077</v>
      </c>
      <c r="B512" s="19" t="s">
        <v>1078</v>
      </c>
      <c r="C512" s="52" t="s">
        <v>98</v>
      </c>
      <c r="D512" s="20">
        <v>0.267177</v>
      </c>
      <c r="E512" s="20">
        <v>0</v>
      </c>
      <c r="F512" s="20">
        <v>0</v>
      </c>
      <c r="G512" s="20">
        <v>0</v>
      </c>
      <c r="H512" s="20">
        <f t="shared" si="152"/>
        <v>0.267177</v>
      </c>
      <c r="I512" s="21">
        <f t="shared" si="153"/>
        <v>0</v>
      </c>
      <c r="J512" s="21">
        <f t="shared" si="154"/>
        <v>0</v>
      </c>
      <c r="K512" s="21">
        <f t="shared" si="155"/>
        <v>0</v>
      </c>
      <c r="L512" s="21">
        <f t="shared" si="156"/>
        <v>100</v>
      </c>
      <c r="M512" s="20">
        <v>0</v>
      </c>
      <c r="N512" s="20">
        <v>0</v>
      </c>
      <c r="O512">
        <f t="shared" si="151"/>
        <v>0</v>
      </c>
      <c r="P512" s="20">
        <v>3.6022674549300001E-3</v>
      </c>
      <c r="Q512">
        <f t="shared" si="157"/>
        <v>3.6022674549300001E-3</v>
      </c>
      <c r="R512" s="18">
        <f t="shared" si="158"/>
        <v>0</v>
      </c>
      <c r="S512" s="18">
        <f t="shared" si="159"/>
        <v>0</v>
      </c>
      <c r="T512" s="18">
        <f t="shared" si="160"/>
        <v>0</v>
      </c>
      <c r="U512" s="18">
        <f t="shared" si="161"/>
        <v>1.3482700438024231</v>
      </c>
      <c r="V512" s="18">
        <f t="shared" si="162"/>
        <v>1.3482700438024231</v>
      </c>
      <c r="X512" s="39">
        <f t="shared" si="163"/>
        <v>100</v>
      </c>
      <c r="Z512" s="20">
        <v>0</v>
      </c>
      <c r="AA512" s="53">
        <f t="shared" si="147"/>
        <v>0</v>
      </c>
      <c r="AB512" s="20">
        <v>0</v>
      </c>
      <c r="AC512" s="53">
        <f t="shared" si="148"/>
        <v>0</v>
      </c>
      <c r="AD512" s="20">
        <v>0</v>
      </c>
      <c r="AE512" s="53">
        <f t="shared" si="149"/>
        <v>0</v>
      </c>
      <c r="AF512" s="20">
        <v>0</v>
      </c>
      <c r="AG512" s="48">
        <f t="shared" si="150"/>
        <v>0</v>
      </c>
    </row>
    <row r="513" spans="1:33" ht="14.5" x14ac:dyDescent="0.35">
      <c r="A513" s="19" t="s">
        <v>1079</v>
      </c>
      <c r="B513" s="19" t="s">
        <v>1080</v>
      </c>
      <c r="C513" s="52" t="s">
        <v>98</v>
      </c>
      <c r="D513" s="20">
        <v>0.88714499999999996</v>
      </c>
      <c r="E513" s="20">
        <v>0</v>
      </c>
      <c r="F513" s="20">
        <v>0</v>
      </c>
      <c r="G513" s="20">
        <v>0</v>
      </c>
      <c r="H513" s="20">
        <f t="shared" si="152"/>
        <v>0.88714499999999996</v>
      </c>
      <c r="I513" s="21">
        <f t="shared" si="153"/>
        <v>0</v>
      </c>
      <c r="J513" s="21">
        <f t="shared" si="154"/>
        <v>0</v>
      </c>
      <c r="K513" s="21">
        <f t="shared" si="155"/>
        <v>0</v>
      </c>
      <c r="L513" s="21">
        <f t="shared" si="156"/>
        <v>100</v>
      </c>
      <c r="M513" s="20">
        <v>0</v>
      </c>
      <c r="N513" s="20">
        <v>9.3092001519499996E-3</v>
      </c>
      <c r="O513">
        <f t="shared" si="151"/>
        <v>9.3092001519499996E-3</v>
      </c>
      <c r="P513" s="20">
        <v>0</v>
      </c>
      <c r="Q513">
        <f t="shared" si="157"/>
        <v>9.3092001519499996E-3</v>
      </c>
      <c r="R513" s="18">
        <f t="shared" si="158"/>
        <v>0</v>
      </c>
      <c r="S513" s="18">
        <f t="shared" si="159"/>
        <v>1.0493436982624036</v>
      </c>
      <c r="T513" s="18">
        <f t="shared" si="160"/>
        <v>1.0493436982624036</v>
      </c>
      <c r="U513" s="18">
        <f t="shared" si="161"/>
        <v>0</v>
      </c>
      <c r="V513" s="18">
        <f t="shared" si="162"/>
        <v>1.0493436982624036</v>
      </c>
      <c r="X513" s="39">
        <f t="shared" si="163"/>
        <v>100</v>
      </c>
      <c r="Z513" s="20">
        <v>0</v>
      </c>
      <c r="AA513" s="53">
        <f t="shared" si="147"/>
        <v>0</v>
      </c>
      <c r="AB513" s="20">
        <v>0</v>
      </c>
      <c r="AC513" s="53">
        <f t="shared" si="148"/>
        <v>0</v>
      </c>
      <c r="AD513" s="20">
        <v>0</v>
      </c>
      <c r="AE513" s="53">
        <f t="shared" si="149"/>
        <v>0</v>
      </c>
      <c r="AF513" s="20">
        <v>0</v>
      </c>
      <c r="AG513" s="48">
        <f t="shared" si="150"/>
        <v>0</v>
      </c>
    </row>
    <row r="514" spans="1:33" ht="14.5" x14ac:dyDescent="0.35">
      <c r="A514" s="19" t="s">
        <v>1081</v>
      </c>
      <c r="B514" s="19" t="s">
        <v>1082</v>
      </c>
      <c r="C514" s="52" t="s">
        <v>98</v>
      </c>
      <c r="D514" s="20">
        <v>3.7233700000000002E-2</v>
      </c>
      <c r="E514" s="20">
        <v>0</v>
      </c>
      <c r="F514" s="20">
        <v>0</v>
      </c>
      <c r="G514" s="20">
        <v>0</v>
      </c>
      <c r="H514" s="20">
        <f t="shared" si="152"/>
        <v>3.7233700000000002E-2</v>
      </c>
      <c r="I514" s="21">
        <f t="shared" si="153"/>
        <v>0</v>
      </c>
      <c r="J514" s="21">
        <f t="shared" si="154"/>
        <v>0</v>
      </c>
      <c r="K514" s="21">
        <f t="shared" si="155"/>
        <v>0</v>
      </c>
      <c r="L514" s="21">
        <f t="shared" si="156"/>
        <v>100</v>
      </c>
      <c r="M514" s="20">
        <v>0</v>
      </c>
      <c r="N514" s="20">
        <v>0</v>
      </c>
      <c r="O514">
        <f t="shared" si="151"/>
        <v>0</v>
      </c>
      <c r="P514" s="20">
        <v>0</v>
      </c>
      <c r="Q514">
        <f t="shared" si="157"/>
        <v>0</v>
      </c>
      <c r="R514" s="18">
        <f t="shared" si="158"/>
        <v>0</v>
      </c>
      <c r="S514" s="18">
        <f t="shared" si="159"/>
        <v>0</v>
      </c>
      <c r="T514" s="18">
        <f t="shared" si="160"/>
        <v>0</v>
      </c>
      <c r="U514" s="18">
        <f t="shared" si="161"/>
        <v>0</v>
      </c>
      <c r="V514" s="18">
        <f t="shared" si="162"/>
        <v>0</v>
      </c>
      <c r="X514" s="39">
        <f t="shared" si="163"/>
        <v>100</v>
      </c>
      <c r="Z514" s="20">
        <v>0</v>
      </c>
      <c r="AA514" s="53">
        <f t="shared" si="147"/>
        <v>0</v>
      </c>
      <c r="AB514" s="20">
        <v>0</v>
      </c>
      <c r="AC514" s="53">
        <f t="shared" si="148"/>
        <v>0</v>
      </c>
      <c r="AD514" s="20">
        <v>0</v>
      </c>
      <c r="AE514" s="53">
        <f t="shared" si="149"/>
        <v>0</v>
      </c>
      <c r="AF514" s="20">
        <v>0</v>
      </c>
      <c r="AG514" s="48">
        <f t="shared" si="150"/>
        <v>0</v>
      </c>
    </row>
    <row r="515" spans="1:33" ht="14.5" x14ac:dyDescent="0.35">
      <c r="A515" s="19" t="s">
        <v>1083</v>
      </c>
      <c r="B515" s="19" t="s">
        <v>1082</v>
      </c>
      <c r="C515" s="52" t="s">
        <v>98</v>
      </c>
      <c r="D515" s="20">
        <v>3.8113399999999999E-2</v>
      </c>
      <c r="E515" s="20">
        <v>0</v>
      </c>
      <c r="F515" s="20">
        <v>0</v>
      </c>
      <c r="G515" s="20">
        <v>0</v>
      </c>
      <c r="H515" s="20">
        <f t="shared" si="152"/>
        <v>3.8113399999999999E-2</v>
      </c>
      <c r="I515" s="21">
        <f t="shared" si="153"/>
        <v>0</v>
      </c>
      <c r="J515" s="21">
        <f t="shared" si="154"/>
        <v>0</v>
      </c>
      <c r="K515" s="21">
        <f t="shared" si="155"/>
        <v>0</v>
      </c>
      <c r="L515" s="21">
        <f t="shared" si="156"/>
        <v>100</v>
      </c>
      <c r="M515" s="20">
        <v>0</v>
      </c>
      <c r="N515" s="20">
        <v>0</v>
      </c>
      <c r="O515">
        <f t="shared" si="151"/>
        <v>0</v>
      </c>
      <c r="P515" s="20">
        <v>0</v>
      </c>
      <c r="Q515">
        <f t="shared" si="157"/>
        <v>0</v>
      </c>
      <c r="R515" s="18">
        <f t="shared" si="158"/>
        <v>0</v>
      </c>
      <c r="S515" s="18">
        <f t="shared" si="159"/>
        <v>0</v>
      </c>
      <c r="T515" s="18">
        <f t="shared" si="160"/>
        <v>0</v>
      </c>
      <c r="U515" s="18">
        <f t="shared" si="161"/>
        <v>0</v>
      </c>
      <c r="V515" s="18">
        <f t="shared" si="162"/>
        <v>0</v>
      </c>
      <c r="X515" s="39">
        <f t="shared" si="163"/>
        <v>100</v>
      </c>
      <c r="Z515" s="20">
        <v>0</v>
      </c>
      <c r="AA515" s="53">
        <f t="shared" ref="AA515:AA578" si="164">Z515/D515*100</f>
        <v>0</v>
      </c>
      <c r="AB515" s="20">
        <v>0</v>
      </c>
      <c r="AC515" s="53">
        <f t="shared" ref="AC515:AC578" si="165">AB515/D515*100</f>
        <v>0</v>
      </c>
      <c r="AD515" s="20">
        <v>0</v>
      </c>
      <c r="AE515" s="53">
        <f t="shared" ref="AE515:AE578" si="166">AD515/D515*100</f>
        <v>0</v>
      </c>
      <c r="AF515" s="20">
        <v>0</v>
      </c>
      <c r="AG515" s="48">
        <f t="shared" ref="AG515:AG578" si="167">AF515/D515*100</f>
        <v>0</v>
      </c>
    </row>
    <row r="516" spans="1:33" ht="14.5" x14ac:dyDescent="0.35">
      <c r="A516" s="19" t="s">
        <v>1084</v>
      </c>
      <c r="B516" s="19" t="s">
        <v>1085</v>
      </c>
      <c r="C516" s="52" t="s">
        <v>98</v>
      </c>
      <c r="D516" s="20">
        <v>2.71074E-2</v>
      </c>
      <c r="E516" s="20">
        <v>0</v>
      </c>
      <c r="F516" s="20">
        <v>0</v>
      </c>
      <c r="G516" s="20">
        <v>0</v>
      </c>
      <c r="H516" s="20">
        <f t="shared" si="152"/>
        <v>2.71074E-2</v>
      </c>
      <c r="I516" s="21">
        <f t="shared" si="153"/>
        <v>0</v>
      </c>
      <c r="J516" s="21">
        <f t="shared" si="154"/>
        <v>0</v>
      </c>
      <c r="K516" s="21">
        <f t="shared" si="155"/>
        <v>0</v>
      </c>
      <c r="L516" s="21">
        <f t="shared" si="156"/>
        <v>100</v>
      </c>
      <c r="M516" s="20">
        <v>0</v>
      </c>
      <c r="N516" s="20">
        <v>0</v>
      </c>
      <c r="O516">
        <f t="shared" ref="O516:O579" si="168">M516+N516</f>
        <v>0</v>
      </c>
      <c r="P516" s="20">
        <v>0</v>
      </c>
      <c r="Q516">
        <f t="shared" si="157"/>
        <v>0</v>
      </c>
      <c r="R516" s="18">
        <f t="shared" si="158"/>
        <v>0</v>
      </c>
      <c r="S516" s="18">
        <f t="shared" si="159"/>
        <v>0</v>
      </c>
      <c r="T516" s="18">
        <f t="shared" si="160"/>
        <v>0</v>
      </c>
      <c r="U516" s="18">
        <f t="shared" si="161"/>
        <v>0</v>
      </c>
      <c r="V516" s="18">
        <f t="shared" si="162"/>
        <v>0</v>
      </c>
      <c r="X516" s="39">
        <f t="shared" si="163"/>
        <v>100</v>
      </c>
      <c r="Z516" s="20">
        <v>0</v>
      </c>
      <c r="AA516" s="53">
        <f t="shared" si="164"/>
        <v>0</v>
      </c>
      <c r="AB516" s="20">
        <v>0</v>
      </c>
      <c r="AC516" s="53">
        <f t="shared" si="165"/>
        <v>0</v>
      </c>
      <c r="AD516" s="20">
        <v>0</v>
      </c>
      <c r="AE516" s="53">
        <f t="shared" si="166"/>
        <v>0</v>
      </c>
      <c r="AF516" s="20">
        <v>0</v>
      </c>
      <c r="AG516" s="48">
        <f t="shared" si="167"/>
        <v>0</v>
      </c>
    </row>
    <row r="517" spans="1:33" ht="14.5" x14ac:dyDescent="0.35">
      <c r="A517" s="19" t="s">
        <v>1086</v>
      </c>
      <c r="B517" s="19" t="s">
        <v>1087</v>
      </c>
      <c r="C517" s="52" t="s">
        <v>98</v>
      </c>
      <c r="D517" s="20">
        <v>0.102437</v>
      </c>
      <c r="E517" s="20">
        <v>0</v>
      </c>
      <c r="F517" s="20">
        <v>0</v>
      </c>
      <c r="G517" s="20">
        <v>0</v>
      </c>
      <c r="H517" s="20">
        <f t="shared" si="152"/>
        <v>0.102437</v>
      </c>
      <c r="I517" s="21">
        <f t="shared" si="153"/>
        <v>0</v>
      </c>
      <c r="J517" s="21">
        <f t="shared" si="154"/>
        <v>0</v>
      </c>
      <c r="K517" s="21">
        <f t="shared" si="155"/>
        <v>0</v>
      </c>
      <c r="L517" s="21">
        <f t="shared" si="156"/>
        <v>100</v>
      </c>
      <c r="M517" s="20">
        <v>0</v>
      </c>
      <c r="N517" s="20">
        <v>0</v>
      </c>
      <c r="O517">
        <f t="shared" si="168"/>
        <v>0</v>
      </c>
      <c r="P517" s="20">
        <v>0</v>
      </c>
      <c r="Q517">
        <f t="shared" si="157"/>
        <v>0</v>
      </c>
      <c r="R517" s="18">
        <f t="shared" si="158"/>
        <v>0</v>
      </c>
      <c r="S517" s="18">
        <f t="shared" si="159"/>
        <v>0</v>
      </c>
      <c r="T517" s="18">
        <f t="shared" si="160"/>
        <v>0</v>
      </c>
      <c r="U517" s="18">
        <f t="shared" si="161"/>
        <v>0</v>
      </c>
      <c r="V517" s="18">
        <f t="shared" si="162"/>
        <v>0</v>
      </c>
      <c r="X517" s="39">
        <f t="shared" si="163"/>
        <v>100</v>
      </c>
      <c r="Z517" s="20">
        <v>0</v>
      </c>
      <c r="AA517" s="53">
        <f t="shared" si="164"/>
        <v>0</v>
      </c>
      <c r="AB517" s="20">
        <v>0</v>
      </c>
      <c r="AC517" s="53">
        <f t="shared" si="165"/>
        <v>0</v>
      </c>
      <c r="AD517" s="20">
        <v>0</v>
      </c>
      <c r="AE517" s="53">
        <f t="shared" si="166"/>
        <v>0</v>
      </c>
      <c r="AF517" s="20">
        <v>0</v>
      </c>
      <c r="AG517" s="48">
        <f t="shared" si="167"/>
        <v>0</v>
      </c>
    </row>
    <row r="518" spans="1:33" ht="14.5" x14ac:dyDescent="0.35">
      <c r="A518" s="19" t="s">
        <v>1088</v>
      </c>
      <c r="B518" s="19" t="s">
        <v>1044</v>
      </c>
      <c r="C518" s="52" t="s">
        <v>98</v>
      </c>
      <c r="D518" s="20">
        <v>0.118449</v>
      </c>
      <c r="E518" s="20">
        <v>0</v>
      </c>
      <c r="F518" s="20">
        <v>0</v>
      </c>
      <c r="G518" s="20">
        <v>0</v>
      </c>
      <c r="H518" s="20">
        <f t="shared" si="152"/>
        <v>0.118449</v>
      </c>
      <c r="I518" s="21">
        <f t="shared" si="153"/>
        <v>0</v>
      </c>
      <c r="J518" s="21">
        <f t="shared" si="154"/>
        <v>0</v>
      </c>
      <c r="K518" s="21">
        <f t="shared" si="155"/>
        <v>0</v>
      </c>
      <c r="L518" s="21">
        <f t="shared" si="156"/>
        <v>100</v>
      </c>
      <c r="M518" s="20">
        <v>0</v>
      </c>
      <c r="N518" s="20">
        <v>0</v>
      </c>
      <c r="O518">
        <f t="shared" si="168"/>
        <v>0</v>
      </c>
      <c r="P518" s="20">
        <v>0</v>
      </c>
      <c r="Q518">
        <f t="shared" si="157"/>
        <v>0</v>
      </c>
      <c r="R518" s="18">
        <f t="shared" si="158"/>
        <v>0</v>
      </c>
      <c r="S518" s="18">
        <f t="shared" si="159"/>
        <v>0</v>
      </c>
      <c r="T518" s="18">
        <f t="shared" si="160"/>
        <v>0</v>
      </c>
      <c r="U518" s="18">
        <f t="shared" si="161"/>
        <v>0</v>
      </c>
      <c r="V518" s="18">
        <f t="shared" si="162"/>
        <v>0</v>
      </c>
      <c r="X518" s="39">
        <f t="shared" si="163"/>
        <v>100</v>
      </c>
      <c r="Z518" s="20">
        <v>0</v>
      </c>
      <c r="AA518" s="53">
        <f t="shared" si="164"/>
        <v>0</v>
      </c>
      <c r="AB518" s="20">
        <v>0</v>
      </c>
      <c r="AC518" s="53">
        <f t="shared" si="165"/>
        <v>0</v>
      </c>
      <c r="AD518" s="20">
        <v>0</v>
      </c>
      <c r="AE518" s="53">
        <f t="shared" si="166"/>
        <v>0</v>
      </c>
      <c r="AF518" s="20">
        <v>0</v>
      </c>
      <c r="AG518" s="48">
        <f t="shared" si="167"/>
        <v>0</v>
      </c>
    </row>
    <row r="519" spans="1:33" ht="14.5" x14ac:dyDescent="0.35">
      <c r="A519" s="19" t="s">
        <v>1089</v>
      </c>
      <c r="B519" s="19" t="s">
        <v>1090</v>
      </c>
      <c r="C519" s="52" t="s">
        <v>98</v>
      </c>
      <c r="D519" s="20">
        <v>0.53363899999999997</v>
      </c>
      <c r="E519" s="20">
        <v>0</v>
      </c>
      <c r="F519" s="20">
        <v>0</v>
      </c>
      <c r="G519" s="20">
        <v>0</v>
      </c>
      <c r="H519" s="20">
        <f t="shared" si="152"/>
        <v>0.53363899999999997</v>
      </c>
      <c r="I519" s="21">
        <f t="shared" si="153"/>
        <v>0</v>
      </c>
      <c r="J519" s="21">
        <f t="shared" si="154"/>
        <v>0</v>
      </c>
      <c r="K519" s="21">
        <f t="shared" si="155"/>
        <v>0</v>
      </c>
      <c r="L519" s="21">
        <f t="shared" si="156"/>
        <v>100</v>
      </c>
      <c r="M519" s="20">
        <v>0</v>
      </c>
      <c r="N519" s="20">
        <v>0</v>
      </c>
      <c r="O519">
        <f t="shared" si="168"/>
        <v>0</v>
      </c>
      <c r="P519" s="20">
        <v>0</v>
      </c>
      <c r="Q519">
        <f t="shared" si="157"/>
        <v>0</v>
      </c>
      <c r="R519" s="18">
        <f t="shared" si="158"/>
        <v>0</v>
      </c>
      <c r="S519" s="18">
        <f t="shared" si="159"/>
        <v>0</v>
      </c>
      <c r="T519" s="18">
        <f t="shared" si="160"/>
        <v>0</v>
      </c>
      <c r="U519" s="18">
        <f t="shared" si="161"/>
        <v>0</v>
      </c>
      <c r="V519" s="18">
        <f t="shared" si="162"/>
        <v>0</v>
      </c>
      <c r="X519" s="39">
        <f t="shared" si="163"/>
        <v>100</v>
      </c>
      <c r="Z519" s="20">
        <v>0</v>
      </c>
      <c r="AA519" s="53">
        <f t="shared" si="164"/>
        <v>0</v>
      </c>
      <c r="AB519" s="20">
        <v>0</v>
      </c>
      <c r="AC519" s="53">
        <f t="shared" si="165"/>
        <v>0</v>
      </c>
      <c r="AD519" s="20">
        <v>0</v>
      </c>
      <c r="AE519" s="53">
        <f t="shared" si="166"/>
        <v>0</v>
      </c>
      <c r="AF519" s="20">
        <v>0</v>
      </c>
      <c r="AG519" s="48">
        <f t="shared" si="167"/>
        <v>0</v>
      </c>
    </row>
    <row r="520" spans="1:33" ht="14.5" x14ac:dyDescent="0.35">
      <c r="A520" s="19" t="s">
        <v>1091</v>
      </c>
      <c r="B520" s="19" t="s">
        <v>1092</v>
      </c>
      <c r="C520" s="52" t="s">
        <v>98</v>
      </c>
      <c r="D520" s="20">
        <v>0.42307899999999998</v>
      </c>
      <c r="E520" s="20">
        <v>0</v>
      </c>
      <c r="F520" s="20">
        <v>0</v>
      </c>
      <c r="G520" s="20">
        <v>0</v>
      </c>
      <c r="H520" s="20">
        <f t="shared" si="152"/>
        <v>0.42307899999999998</v>
      </c>
      <c r="I520" s="21">
        <f t="shared" si="153"/>
        <v>0</v>
      </c>
      <c r="J520" s="21">
        <f t="shared" si="154"/>
        <v>0</v>
      </c>
      <c r="K520" s="21">
        <f t="shared" si="155"/>
        <v>0</v>
      </c>
      <c r="L520" s="21">
        <f t="shared" si="156"/>
        <v>100</v>
      </c>
      <c r="M520" s="20">
        <v>0</v>
      </c>
      <c r="N520" s="20">
        <v>0</v>
      </c>
      <c r="O520">
        <f t="shared" si="168"/>
        <v>0</v>
      </c>
      <c r="P520" s="20">
        <v>0</v>
      </c>
      <c r="Q520">
        <f t="shared" si="157"/>
        <v>0</v>
      </c>
      <c r="R520" s="18">
        <f t="shared" si="158"/>
        <v>0</v>
      </c>
      <c r="S520" s="18">
        <f t="shared" si="159"/>
        <v>0</v>
      </c>
      <c r="T520" s="18">
        <f t="shared" si="160"/>
        <v>0</v>
      </c>
      <c r="U520" s="18">
        <f t="shared" si="161"/>
        <v>0</v>
      </c>
      <c r="V520" s="18">
        <f t="shared" si="162"/>
        <v>0</v>
      </c>
      <c r="X520" s="39">
        <f t="shared" si="163"/>
        <v>100</v>
      </c>
      <c r="Z520" s="20">
        <v>0</v>
      </c>
      <c r="AA520" s="53">
        <f t="shared" si="164"/>
        <v>0</v>
      </c>
      <c r="AB520" s="20">
        <v>0</v>
      </c>
      <c r="AC520" s="53">
        <f t="shared" si="165"/>
        <v>0</v>
      </c>
      <c r="AD520" s="20">
        <v>0</v>
      </c>
      <c r="AE520" s="53">
        <f t="shared" si="166"/>
        <v>0</v>
      </c>
      <c r="AF520" s="20">
        <v>0</v>
      </c>
      <c r="AG520" s="48">
        <f t="shared" si="167"/>
        <v>0</v>
      </c>
    </row>
    <row r="521" spans="1:33" ht="14.5" x14ac:dyDescent="0.35">
      <c r="A521" s="19" t="s">
        <v>1093</v>
      </c>
      <c r="B521" s="19" t="s">
        <v>1094</v>
      </c>
      <c r="C521" s="52" t="s">
        <v>98</v>
      </c>
      <c r="D521" s="20">
        <v>0.37791999999999998</v>
      </c>
      <c r="E521" s="20">
        <v>0</v>
      </c>
      <c r="F521" s="20">
        <v>0</v>
      </c>
      <c r="G521" s="20">
        <v>0</v>
      </c>
      <c r="H521" s="20">
        <f t="shared" si="152"/>
        <v>0.37791999999999998</v>
      </c>
      <c r="I521" s="21">
        <f t="shared" si="153"/>
        <v>0</v>
      </c>
      <c r="J521" s="21">
        <f t="shared" si="154"/>
        <v>0</v>
      </c>
      <c r="K521" s="21">
        <f t="shared" si="155"/>
        <v>0</v>
      </c>
      <c r="L521" s="21">
        <f t="shared" si="156"/>
        <v>100</v>
      </c>
      <c r="M521" s="20">
        <v>0</v>
      </c>
      <c r="N521" s="20">
        <v>0</v>
      </c>
      <c r="O521">
        <f t="shared" si="168"/>
        <v>0</v>
      </c>
      <c r="P521" s="20">
        <v>0</v>
      </c>
      <c r="Q521">
        <f t="shared" si="157"/>
        <v>0</v>
      </c>
      <c r="R521" s="18">
        <f t="shared" si="158"/>
        <v>0</v>
      </c>
      <c r="S521" s="18">
        <f t="shared" si="159"/>
        <v>0</v>
      </c>
      <c r="T521" s="18">
        <f t="shared" si="160"/>
        <v>0</v>
      </c>
      <c r="U521" s="18">
        <f t="shared" si="161"/>
        <v>0</v>
      </c>
      <c r="V521" s="18">
        <f t="shared" si="162"/>
        <v>0</v>
      </c>
      <c r="X521" s="39">
        <f t="shared" si="163"/>
        <v>100</v>
      </c>
      <c r="Z521" s="20">
        <v>0</v>
      </c>
      <c r="AA521" s="53">
        <f t="shared" si="164"/>
        <v>0</v>
      </c>
      <c r="AB521" s="20">
        <v>0</v>
      </c>
      <c r="AC521" s="53">
        <f t="shared" si="165"/>
        <v>0</v>
      </c>
      <c r="AD521" s="20">
        <v>0</v>
      </c>
      <c r="AE521" s="53">
        <f t="shared" si="166"/>
        <v>0</v>
      </c>
      <c r="AF521" s="20">
        <v>0</v>
      </c>
      <c r="AG521" s="48">
        <f t="shared" si="167"/>
        <v>0</v>
      </c>
    </row>
    <row r="522" spans="1:33" ht="14.5" x14ac:dyDescent="0.35">
      <c r="A522" s="19" t="s">
        <v>1095</v>
      </c>
      <c r="B522" s="19" t="s">
        <v>1096</v>
      </c>
      <c r="C522" s="52" t="s">
        <v>98</v>
      </c>
      <c r="D522" s="20">
        <v>7.6216199999999998E-2</v>
      </c>
      <c r="E522" s="20">
        <v>0</v>
      </c>
      <c r="F522" s="20">
        <v>0</v>
      </c>
      <c r="G522" s="20">
        <v>0</v>
      </c>
      <c r="H522" s="20">
        <f t="shared" si="152"/>
        <v>7.6216199999999998E-2</v>
      </c>
      <c r="I522" s="21">
        <f t="shared" si="153"/>
        <v>0</v>
      </c>
      <c r="J522" s="21">
        <f t="shared" si="154"/>
        <v>0</v>
      </c>
      <c r="K522" s="21">
        <f t="shared" si="155"/>
        <v>0</v>
      </c>
      <c r="L522" s="21">
        <f t="shared" si="156"/>
        <v>100</v>
      </c>
      <c r="M522" s="20">
        <v>0</v>
      </c>
      <c r="N522" s="20">
        <v>0</v>
      </c>
      <c r="O522">
        <f t="shared" si="168"/>
        <v>0</v>
      </c>
      <c r="P522" s="20">
        <v>0</v>
      </c>
      <c r="Q522">
        <f t="shared" si="157"/>
        <v>0</v>
      </c>
      <c r="R522" s="18">
        <f t="shared" si="158"/>
        <v>0</v>
      </c>
      <c r="S522" s="18">
        <f t="shared" si="159"/>
        <v>0</v>
      </c>
      <c r="T522" s="18">
        <f t="shared" si="160"/>
        <v>0</v>
      </c>
      <c r="U522" s="18">
        <f t="shared" si="161"/>
        <v>0</v>
      </c>
      <c r="V522" s="18">
        <f t="shared" si="162"/>
        <v>0</v>
      </c>
      <c r="X522" s="39">
        <f t="shared" si="163"/>
        <v>100</v>
      </c>
      <c r="Z522" s="20">
        <v>0</v>
      </c>
      <c r="AA522" s="53">
        <f t="shared" si="164"/>
        <v>0</v>
      </c>
      <c r="AB522" s="20">
        <v>0</v>
      </c>
      <c r="AC522" s="53">
        <f t="shared" si="165"/>
        <v>0</v>
      </c>
      <c r="AD522" s="20">
        <v>0</v>
      </c>
      <c r="AE522" s="53">
        <f t="shared" si="166"/>
        <v>0</v>
      </c>
      <c r="AF522" s="20">
        <v>0</v>
      </c>
      <c r="AG522" s="48">
        <f t="shared" si="167"/>
        <v>0</v>
      </c>
    </row>
    <row r="523" spans="1:33" ht="14.5" x14ac:dyDescent="0.35">
      <c r="A523" s="19" t="s">
        <v>1097</v>
      </c>
      <c r="B523" s="19" t="s">
        <v>1098</v>
      </c>
      <c r="C523" s="52" t="s">
        <v>98</v>
      </c>
      <c r="D523" s="20">
        <v>1.36314</v>
      </c>
      <c r="E523" s="20">
        <v>0</v>
      </c>
      <c r="F523" s="20">
        <v>0</v>
      </c>
      <c r="G523" s="20">
        <v>0</v>
      </c>
      <c r="H523" s="20">
        <f t="shared" si="152"/>
        <v>1.36314</v>
      </c>
      <c r="I523" s="21">
        <f t="shared" si="153"/>
        <v>0</v>
      </c>
      <c r="J523" s="21">
        <f t="shared" si="154"/>
        <v>0</v>
      </c>
      <c r="K523" s="21">
        <f t="shared" si="155"/>
        <v>0</v>
      </c>
      <c r="L523" s="21">
        <f t="shared" si="156"/>
        <v>100</v>
      </c>
      <c r="M523" s="20">
        <v>0</v>
      </c>
      <c r="N523" s="20">
        <v>0</v>
      </c>
      <c r="O523">
        <f t="shared" si="168"/>
        <v>0</v>
      </c>
      <c r="P523" s="20">
        <v>0</v>
      </c>
      <c r="Q523">
        <f t="shared" si="157"/>
        <v>0</v>
      </c>
      <c r="R523" s="18">
        <f t="shared" si="158"/>
        <v>0</v>
      </c>
      <c r="S523" s="18">
        <f t="shared" si="159"/>
        <v>0</v>
      </c>
      <c r="T523" s="18">
        <f t="shared" si="160"/>
        <v>0</v>
      </c>
      <c r="U523" s="18">
        <f t="shared" si="161"/>
        <v>0</v>
      </c>
      <c r="V523" s="18">
        <f t="shared" si="162"/>
        <v>0</v>
      </c>
      <c r="X523" s="39">
        <f t="shared" si="163"/>
        <v>100</v>
      </c>
      <c r="Z523" s="20">
        <v>0</v>
      </c>
      <c r="AA523" s="53">
        <f t="shared" si="164"/>
        <v>0</v>
      </c>
      <c r="AB523" s="20">
        <v>0</v>
      </c>
      <c r="AC523" s="53">
        <f t="shared" si="165"/>
        <v>0</v>
      </c>
      <c r="AD523" s="20">
        <v>0</v>
      </c>
      <c r="AE523" s="53">
        <f t="shared" si="166"/>
        <v>0</v>
      </c>
      <c r="AF523" s="20">
        <v>0</v>
      </c>
      <c r="AG523" s="48">
        <f t="shared" si="167"/>
        <v>0</v>
      </c>
    </row>
    <row r="524" spans="1:33" ht="14.5" x14ac:dyDescent="0.35">
      <c r="A524" s="19" t="s">
        <v>1099</v>
      </c>
      <c r="B524" s="19" t="s">
        <v>1100</v>
      </c>
      <c r="C524" s="52" t="s">
        <v>98</v>
      </c>
      <c r="D524" s="20">
        <v>0.41076800000000002</v>
      </c>
      <c r="E524" s="20">
        <v>0</v>
      </c>
      <c r="F524" s="20">
        <v>0</v>
      </c>
      <c r="G524" s="20">
        <v>0</v>
      </c>
      <c r="H524" s="20">
        <f t="shared" si="152"/>
        <v>0.41076800000000002</v>
      </c>
      <c r="I524" s="21">
        <f t="shared" si="153"/>
        <v>0</v>
      </c>
      <c r="J524" s="21">
        <f t="shared" si="154"/>
        <v>0</v>
      </c>
      <c r="K524" s="21">
        <f t="shared" si="155"/>
        <v>0</v>
      </c>
      <c r="L524" s="21">
        <f t="shared" si="156"/>
        <v>100</v>
      </c>
      <c r="M524" s="20">
        <v>0</v>
      </c>
      <c r="N524" s="20">
        <v>0</v>
      </c>
      <c r="O524">
        <f t="shared" si="168"/>
        <v>0</v>
      </c>
      <c r="P524" s="20">
        <v>0</v>
      </c>
      <c r="Q524">
        <f t="shared" si="157"/>
        <v>0</v>
      </c>
      <c r="R524" s="18">
        <f t="shared" si="158"/>
        <v>0</v>
      </c>
      <c r="S524" s="18">
        <f t="shared" si="159"/>
        <v>0</v>
      </c>
      <c r="T524" s="18">
        <f t="shared" si="160"/>
        <v>0</v>
      </c>
      <c r="U524" s="18">
        <f t="shared" si="161"/>
        <v>0</v>
      </c>
      <c r="V524" s="18">
        <f t="shared" si="162"/>
        <v>0</v>
      </c>
      <c r="X524" s="39">
        <f t="shared" si="163"/>
        <v>100</v>
      </c>
      <c r="Z524" s="20">
        <v>0</v>
      </c>
      <c r="AA524" s="53">
        <f t="shared" si="164"/>
        <v>0</v>
      </c>
      <c r="AB524" s="20">
        <v>0</v>
      </c>
      <c r="AC524" s="53">
        <f t="shared" si="165"/>
        <v>0</v>
      </c>
      <c r="AD524" s="20">
        <v>0</v>
      </c>
      <c r="AE524" s="53">
        <f t="shared" si="166"/>
        <v>0</v>
      </c>
      <c r="AF524" s="20">
        <v>0</v>
      </c>
      <c r="AG524" s="48">
        <f t="shared" si="167"/>
        <v>0</v>
      </c>
    </row>
    <row r="525" spans="1:33" ht="14.5" x14ac:dyDescent="0.35">
      <c r="A525" s="19" t="s">
        <v>1101</v>
      </c>
      <c r="B525" s="19" t="s">
        <v>1102</v>
      </c>
      <c r="C525" s="52" t="s">
        <v>98</v>
      </c>
      <c r="D525" s="20">
        <v>0.76562600000000003</v>
      </c>
      <c r="E525" s="20">
        <v>0</v>
      </c>
      <c r="F525" s="20">
        <v>0</v>
      </c>
      <c r="G525" s="20">
        <v>0</v>
      </c>
      <c r="H525" s="20">
        <f t="shared" si="152"/>
        <v>0.76562600000000003</v>
      </c>
      <c r="I525" s="21">
        <f t="shared" si="153"/>
        <v>0</v>
      </c>
      <c r="J525" s="21">
        <f t="shared" si="154"/>
        <v>0</v>
      </c>
      <c r="K525" s="21">
        <f t="shared" si="155"/>
        <v>0</v>
      </c>
      <c r="L525" s="21">
        <f t="shared" si="156"/>
        <v>100</v>
      </c>
      <c r="M525" s="20">
        <v>0</v>
      </c>
      <c r="N525" s="20">
        <v>0</v>
      </c>
      <c r="O525">
        <f t="shared" si="168"/>
        <v>0</v>
      </c>
      <c r="P525" s="20">
        <v>0</v>
      </c>
      <c r="Q525">
        <f t="shared" si="157"/>
        <v>0</v>
      </c>
      <c r="R525" s="18">
        <f t="shared" si="158"/>
        <v>0</v>
      </c>
      <c r="S525" s="18">
        <f t="shared" si="159"/>
        <v>0</v>
      </c>
      <c r="T525" s="18">
        <f t="shared" si="160"/>
        <v>0</v>
      </c>
      <c r="U525" s="18">
        <f t="shared" si="161"/>
        <v>0</v>
      </c>
      <c r="V525" s="18">
        <f t="shared" si="162"/>
        <v>0</v>
      </c>
      <c r="X525" s="39">
        <f t="shared" si="163"/>
        <v>100</v>
      </c>
      <c r="Z525" s="20">
        <v>0</v>
      </c>
      <c r="AA525" s="53">
        <f t="shared" si="164"/>
        <v>0</v>
      </c>
      <c r="AB525" s="20">
        <v>0</v>
      </c>
      <c r="AC525" s="53">
        <f t="shared" si="165"/>
        <v>0</v>
      </c>
      <c r="AD525" s="20">
        <v>0</v>
      </c>
      <c r="AE525" s="53">
        <f t="shared" si="166"/>
        <v>0</v>
      </c>
      <c r="AF525" s="20">
        <v>0</v>
      </c>
      <c r="AG525" s="48">
        <f t="shared" si="167"/>
        <v>0</v>
      </c>
    </row>
    <row r="526" spans="1:33" ht="14.5" x14ac:dyDescent="0.35">
      <c r="A526" s="19" t="s">
        <v>1103</v>
      </c>
      <c r="B526" s="19" t="s">
        <v>1104</v>
      </c>
      <c r="C526" s="52" t="s">
        <v>98</v>
      </c>
      <c r="D526" s="20">
        <v>1.2367900000000001</v>
      </c>
      <c r="E526" s="20">
        <v>0</v>
      </c>
      <c r="F526" s="20">
        <v>0</v>
      </c>
      <c r="G526" s="20">
        <v>0</v>
      </c>
      <c r="H526" s="20">
        <f t="shared" si="152"/>
        <v>1.2367900000000001</v>
      </c>
      <c r="I526" s="21">
        <f t="shared" si="153"/>
        <v>0</v>
      </c>
      <c r="J526" s="21">
        <f t="shared" si="154"/>
        <v>0</v>
      </c>
      <c r="K526" s="21">
        <f t="shared" si="155"/>
        <v>0</v>
      </c>
      <c r="L526" s="21">
        <f t="shared" si="156"/>
        <v>100</v>
      </c>
      <c r="M526" s="20">
        <v>3.9903161875600002E-2</v>
      </c>
      <c r="N526" s="20">
        <v>1.84727266501E-2</v>
      </c>
      <c r="O526">
        <f t="shared" si="168"/>
        <v>5.8375888525699998E-2</v>
      </c>
      <c r="P526" s="20">
        <v>3.5999999999999999E-3</v>
      </c>
      <c r="Q526">
        <f t="shared" si="157"/>
        <v>6.1975888525699997E-2</v>
      </c>
      <c r="R526" s="18">
        <f t="shared" si="158"/>
        <v>3.2263490063470761</v>
      </c>
      <c r="S526" s="18">
        <f t="shared" si="159"/>
        <v>1.4936025234760952</v>
      </c>
      <c r="T526" s="18">
        <f t="shared" si="160"/>
        <v>4.7199515298231711</v>
      </c>
      <c r="U526" s="18">
        <f t="shared" si="161"/>
        <v>0.29107609214175406</v>
      </c>
      <c r="V526" s="18">
        <f t="shared" si="162"/>
        <v>5.0110276219649244</v>
      </c>
      <c r="X526" s="39">
        <f t="shared" si="163"/>
        <v>100</v>
      </c>
      <c r="Z526" s="20">
        <v>0</v>
      </c>
      <c r="AA526" s="53">
        <f t="shared" si="164"/>
        <v>0</v>
      </c>
      <c r="AB526" s="20">
        <v>0</v>
      </c>
      <c r="AC526" s="53">
        <f t="shared" si="165"/>
        <v>0</v>
      </c>
      <c r="AD526" s="20">
        <v>0</v>
      </c>
      <c r="AE526" s="53">
        <f t="shared" si="166"/>
        <v>0</v>
      </c>
      <c r="AF526" s="20">
        <v>0</v>
      </c>
      <c r="AG526" s="48">
        <f t="shared" si="167"/>
        <v>0</v>
      </c>
    </row>
    <row r="527" spans="1:33" ht="14.5" x14ac:dyDescent="0.35">
      <c r="A527" s="19" t="s">
        <v>1105</v>
      </c>
      <c r="B527" s="19" t="s">
        <v>1106</v>
      </c>
      <c r="C527" s="52" t="s">
        <v>98</v>
      </c>
      <c r="D527" s="20">
        <v>1.4141600000000001</v>
      </c>
      <c r="E527" s="20">
        <v>0</v>
      </c>
      <c r="F527" s="20">
        <v>0</v>
      </c>
      <c r="G527" s="20">
        <v>0</v>
      </c>
      <c r="H527" s="20">
        <f t="shared" si="152"/>
        <v>1.4141600000000001</v>
      </c>
      <c r="I527" s="21">
        <f t="shared" si="153"/>
        <v>0</v>
      </c>
      <c r="J527" s="21">
        <f t="shared" si="154"/>
        <v>0</v>
      </c>
      <c r="K527" s="21">
        <f t="shared" si="155"/>
        <v>0</v>
      </c>
      <c r="L527" s="21">
        <f t="shared" si="156"/>
        <v>100</v>
      </c>
      <c r="M527" s="20">
        <v>1.0800000000000001E-2</v>
      </c>
      <c r="N527" s="20">
        <v>2E-3</v>
      </c>
      <c r="O527">
        <f t="shared" si="168"/>
        <v>1.2800000000000001E-2</v>
      </c>
      <c r="P527" s="20">
        <v>7.3742180393100001E-2</v>
      </c>
      <c r="Q527">
        <f t="shared" si="157"/>
        <v>8.6542180393100007E-2</v>
      </c>
      <c r="R527" s="18">
        <f t="shared" si="158"/>
        <v>0.76370424845844886</v>
      </c>
      <c r="S527" s="18">
        <f t="shared" si="159"/>
        <v>0.14142671267749052</v>
      </c>
      <c r="T527" s="18">
        <f t="shared" si="160"/>
        <v>0.90513096113593938</v>
      </c>
      <c r="U527" s="18">
        <f t="shared" si="161"/>
        <v>5.2145570793333142</v>
      </c>
      <c r="V527" s="18">
        <f t="shared" si="162"/>
        <v>6.1196880404692537</v>
      </c>
      <c r="X527" s="39">
        <f t="shared" si="163"/>
        <v>100</v>
      </c>
      <c r="Z527" s="20">
        <v>0</v>
      </c>
      <c r="AA527" s="53">
        <f t="shared" si="164"/>
        <v>0</v>
      </c>
      <c r="AB527" s="20">
        <v>0</v>
      </c>
      <c r="AC527" s="53">
        <f t="shared" si="165"/>
        <v>0</v>
      </c>
      <c r="AD527" s="20">
        <v>0</v>
      </c>
      <c r="AE527" s="53">
        <f t="shared" si="166"/>
        <v>0</v>
      </c>
      <c r="AF527" s="20">
        <v>0</v>
      </c>
      <c r="AG527" s="48">
        <f t="shared" si="167"/>
        <v>0</v>
      </c>
    </row>
    <row r="528" spans="1:33" ht="14.5" x14ac:dyDescent="0.35">
      <c r="A528" s="19" t="s">
        <v>1107</v>
      </c>
      <c r="B528" s="19" t="s">
        <v>1108</v>
      </c>
      <c r="C528" s="52" t="s">
        <v>98</v>
      </c>
      <c r="D528" s="20">
        <v>1.9768300000000001</v>
      </c>
      <c r="E528" s="20">
        <v>0</v>
      </c>
      <c r="F528" s="20">
        <v>0</v>
      </c>
      <c r="G528" s="20">
        <v>0</v>
      </c>
      <c r="H528" s="20">
        <f t="shared" si="152"/>
        <v>1.9768300000000001</v>
      </c>
      <c r="I528" s="21">
        <f t="shared" si="153"/>
        <v>0</v>
      </c>
      <c r="J528" s="21">
        <f t="shared" si="154"/>
        <v>0</v>
      </c>
      <c r="K528" s="21">
        <f t="shared" si="155"/>
        <v>0</v>
      </c>
      <c r="L528" s="21">
        <f t="shared" si="156"/>
        <v>100</v>
      </c>
      <c r="M528" s="20">
        <v>0</v>
      </c>
      <c r="N528" s="20">
        <v>0</v>
      </c>
      <c r="O528">
        <f t="shared" si="168"/>
        <v>0</v>
      </c>
      <c r="P528" s="20">
        <v>0</v>
      </c>
      <c r="Q528">
        <f t="shared" si="157"/>
        <v>0</v>
      </c>
      <c r="R528" s="18">
        <f t="shared" si="158"/>
        <v>0</v>
      </c>
      <c r="S528" s="18">
        <f t="shared" si="159"/>
        <v>0</v>
      </c>
      <c r="T528" s="18">
        <f t="shared" si="160"/>
        <v>0</v>
      </c>
      <c r="U528" s="18">
        <f t="shared" si="161"/>
        <v>0</v>
      </c>
      <c r="V528" s="18">
        <f t="shared" si="162"/>
        <v>0</v>
      </c>
      <c r="X528" s="39">
        <f t="shared" si="163"/>
        <v>100</v>
      </c>
      <c r="Z528" s="20">
        <v>0</v>
      </c>
      <c r="AA528" s="53">
        <f t="shared" si="164"/>
        <v>0</v>
      </c>
      <c r="AB528" s="20">
        <v>0</v>
      </c>
      <c r="AC528" s="53">
        <f t="shared" si="165"/>
        <v>0</v>
      </c>
      <c r="AD528" s="20">
        <v>0</v>
      </c>
      <c r="AE528" s="53">
        <f t="shared" si="166"/>
        <v>0</v>
      </c>
      <c r="AF528" s="20">
        <v>0</v>
      </c>
      <c r="AG528" s="48">
        <f t="shared" si="167"/>
        <v>0</v>
      </c>
    </row>
    <row r="529" spans="1:33" ht="14.5" x14ac:dyDescent="0.35">
      <c r="A529" s="19" t="s">
        <v>1109</v>
      </c>
      <c r="B529" s="19" t="s">
        <v>1106</v>
      </c>
      <c r="C529" s="52" t="s">
        <v>98</v>
      </c>
      <c r="D529" s="20">
        <v>0.73967099999999997</v>
      </c>
      <c r="E529" s="20">
        <v>0</v>
      </c>
      <c r="F529" s="20">
        <v>0</v>
      </c>
      <c r="G529" s="20">
        <v>0</v>
      </c>
      <c r="H529" s="20">
        <f t="shared" si="152"/>
        <v>0.73967099999999997</v>
      </c>
      <c r="I529" s="21">
        <f t="shared" si="153"/>
        <v>0</v>
      </c>
      <c r="J529" s="21">
        <f t="shared" si="154"/>
        <v>0</v>
      </c>
      <c r="K529" s="21">
        <f t="shared" si="155"/>
        <v>0</v>
      </c>
      <c r="L529" s="21">
        <f t="shared" si="156"/>
        <v>100</v>
      </c>
      <c r="M529" s="20">
        <v>0</v>
      </c>
      <c r="N529" s="20">
        <v>0</v>
      </c>
      <c r="O529">
        <f t="shared" si="168"/>
        <v>0</v>
      </c>
      <c r="P529" s="20">
        <v>0</v>
      </c>
      <c r="Q529">
        <f t="shared" si="157"/>
        <v>0</v>
      </c>
      <c r="R529" s="18">
        <f t="shared" si="158"/>
        <v>0</v>
      </c>
      <c r="S529" s="18">
        <f t="shared" si="159"/>
        <v>0</v>
      </c>
      <c r="T529" s="18">
        <f t="shared" si="160"/>
        <v>0</v>
      </c>
      <c r="U529" s="18">
        <f t="shared" si="161"/>
        <v>0</v>
      </c>
      <c r="V529" s="18">
        <f t="shared" si="162"/>
        <v>0</v>
      </c>
      <c r="X529" s="39">
        <f t="shared" si="163"/>
        <v>100</v>
      </c>
      <c r="Z529" s="20">
        <v>0</v>
      </c>
      <c r="AA529" s="53">
        <f t="shared" si="164"/>
        <v>0</v>
      </c>
      <c r="AB529" s="20">
        <v>0</v>
      </c>
      <c r="AC529" s="53">
        <f t="shared" si="165"/>
        <v>0</v>
      </c>
      <c r="AD529" s="20">
        <v>0</v>
      </c>
      <c r="AE529" s="53">
        <f t="shared" si="166"/>
        <v>0</v>
      </c>
      <c r="AF529" s="20">
        <v>0</v>
      </c>
      <c r="AG529" s="48">
        <f t="shared" si="167"/>
        <v>0</v>
      </c>
    </row>
    <row r="530" spans="1:33" ht="14.5" x14ac:dyDescent="0.35">
      <c r="A530" s="19" t="s">
        <v>1110</v>
      </c>
      <c r="B530" s="19" t="s">
        <v>1106</v>
      </c>
      <c r="C530" s="52" t="s">
        <v>98</v>
      </c>
      <c r="D530" s="20">
        <v>0.69854700000000003</v>
      </c>
      <c r="E530" s="20">
        <v>0</v>
      </c>
      <c r="F530" s="20">
        <v>0</v>
      </c>
      <c r="G530" s="20">
        <v>0</v>
      </c>
      <c r="H530" s="20">
        <f t="shared" si="152"/>
        <v>0.69854700000000003</v>
      </c>
      <c r="I530" s="21">
        <f t="shared" si="153"/>
        <v>0</v>
      </c>
      <c r="J530" s="21">
        <f t="shared" si="154"/>
        <v>0</v>
      </c>
      <c r="K530" s="21">
        <f t="shared" si="155"/>
        <v>0</v>
      </c>
      <c r="L530" s="21">
        <f t="shared" si="156"/>
        <v>100</v>
      </c>
      <c r="M530" s="20">
        <v>6.0334027899899996E-4</v>
      </c>
      <c r="N530" s="20">
        <v>1.35459073409E-2</v>
      </c>
      <c r="O530">
        <f t="shared" si="168"/>
        <v>1.4149247619899E-2</v>
      </c>
      <c r="P530" s="20">
        <v>6.7365003921000005E-2</v>
      </c>
      <c r="Q530">
        <f t="shared" si="157"/>
        <v>8.1514251540899002E-2</v>
      </c>
      <c r="R530" s="18">
        <f t="shared" si="158"/>
        <v>8.637074942688179E-2</v>
      </c>
      <c r="S530" s="18">
        <f t="shared" si="159"/>
        <v>1.9391547513481555</v>
      </c>
      <c r="T530" s="18">
        <f t="shared" si="160"/>
        <v>2.0255255007750375</v>
      </c>
      <c r="U530" s="18">
        <f t="shared" si="161"/>
        <v>9.6435893248414217</v>
      </c>
      <c r="V530" s="18">
        <f t="shared" si="162"/>
        <v>11.669114825616459</v>
      </c>
      <c r="X530" s="39">
        <f t="shared" si="163"/>
        <v>100</v>
      </c>
      <c r="Z530" s="20">
        <v>0</v>
      </c>
      <c r="AA530" s="53">
        <f t="shared" si="164"/>
        <v>0</v>
      </c>
      <c r="AB530" s="20">
        <v>0</v>
      </c>
      <c r="AC530" s="53">
        <f t="shared" si="165"/>
        <v>0</v>
      </c>
      <c r="AD530" s="20">
        <v>0</v>
      </c>
      <c r="AE530" s="53">
        <f t="shared" si="166"/>
        <v>0</v>
      </c>
      <c r="AF530" s="20">
        <v>0</v>
      </c>
      <c r="AG530" s="48">
        <f t="shared" si="167"/>
        <v>0</v>
      </c>
    </row>
    <row r="531" spans="1:33" ht="14.5" x14ac:dyDescent="0.35">
      <c r="A531" s="19" t="s">
        <v>1111</v>
      </c>
      <c r="B531" s="19" t="s">
        <v>1112</v>
      </c>
      <c r="C531" s="52" t="s">
        <v>98</v>
      </c>
      <c r="D531" s="20">
        <v>6.7779400000000001</v>
      </c>
      <c r="E531" s="20">
        <v>0</v>
      </c>
      <c r="F531" s="20">
        <v>0</v>
      </c>
      <c r="G531" s="20">
        <v>0</v>
      </c>
      <c r="H531" s="20">
        <f t="shared" si="152"/>
        <v>6.7779400000000001</v>
      </c>
      <c r="I531" s="21">
        <f t="shared" si="153"/>
        <v>0</v>
      </c>
      <c r="J531" s="21">
        <f t="shared" si="154"/>
        <v>0</v>
      </c>
      <c r="K531" s="21">
        <f t="shared" si="155"/>
        <v>0</v>
      </c>
      <c r="L531" s="21">
        <f t="shared" si="156"/>
        <v>100</v>
      </c>
      <c r="M531" s="20">
        <v>0</v>
      </c>
      <c r="N531" s="20">
        <v>0.45012111815599998</v>
      </c>
      <c r="O531">
        <f t="shared" si="168"/>
        <v>0.45012111815599998</v>
      </c>
      <c r="P531" s="20">
        <v>2.8546125300299998</v>
      </c>
      <c r="Q531">
        <f t="shared" si="157"/>
        <v>3.3047336481859997</v>
      </c>
      <c r="R531" s="18">
        <f t="shared" si="158"/>
        <v>0</v>
      </c>
      <c r="S531" s="18">
        <f t="shared" si="159"/>
        <v>6.6409723036202735</v>
      </c>
      <c r="T531" s="18">
        <f t="shared" si="160"/>
        <v>6.6409723036202735</v>
      </c>
      <c r="U531" s="18">
        <f t="shared" si="161"/>
        <v>42.116226021918166</v>
      </c>
      <c r="V531" s="18">
        <f t="shared" si="162"/>
        <v>48.757198325538432</v>
      </c>
      <c r="X531" s="39">
        <f t="shared" si="163"/>
        <v>100</v>
      </c>
      <c r="Z531" s="20">
        <v>0</v>
      </c>
      <c r="AA531" s="53">
        <f t="shared" si="164"/>
        <v>0</v>
      </c>
      <c r="AB531" s="20">
        <v>0</v>
      </c>
      <c r="AC531" s="53">
        <f t="shared" si="165"/>
        <v>0</v>
      </c>
      <c r="AD531" s="20">
        <v>0</v>
      </c>
      <c r="AE531" s="53">
        <f t="shared" si="166"/>
        <v>0</v>
      </c>
      <c r="AF531" s="20">
        <v>0</v>
      </c>
      <c r="AG531" s="48">
        <f t="shared" si="167"/>
        <v>0</v>
      </c>
    </row>
    <row r="532" spans="1:33" ht="14.5" x14ac:dyDescent="0.35">
      <c r="A532" s="19" t="s">
        <v>1113</v>
      </c>
      <c r="B532" s="19" t="s">
        <v>1114</v>
      </c>
      <c r="C532" s="52" t="s">
        <v>98</v>
      </c>
      <c r="D532" s="20">
        <v>9.7427E-2</v>
      </c>
      <c r="E532" s="20">
        <v>0</v>
      </c>
      <c r="F532" s="20">
        <v>0</v>
      </c>
      <c r="G532" s="20">
        <v>0</v>
      </c>
      <c r="H532" s="20">
        <f t="shared" si="152"/>
        <v>9.7427E-2</v>
      </c>
      <c r="I532" s="21">
        <f t="shared" si="153"/>
        <v>0</v>
      </c>
      <c r="J532" s="21">
        <f t="shared" si="154"/>
        <v>0</v>
      </c>
      <c r="K532" s="21">
        <f t="shared" si="155"/>
        <v>0</v>
      </c>
      <c r="L532" s="21">
        <f t="shared" si="156"/>
        <v>100</v>
      </c>
      <c r="M532" s="20">
        <v>0</v>
      </c>
      <c r="N532" s="20">
        <v>0</v>
      </c>
      <c r="O532">
        <f t="shared" si="168"/>
        <v>0</v>
      </c>
      <c r="P532" s="20">
        <v>0</v>
      </c>
      <c r="Q532">
        <f t="shared" si="157"/>
        <v>0</v>
      </c>
      <c r="R532" s="18">
        <f t="shared" si="158"/>
        <v>0</v>
      </c>
      <c r="S532" s="18">
        <f t="shared" si="159"/>
        <v>0</v>
      </c>
      <c r="T532" s="18">
        <f t="shared" si="160"/>
        <v>0</v>
      </c>
      <c r="U532" s="18">
        <f t="shared" si="161"/>
        <v>0</v>
      </c>
      <c r="V532" s="18">
        <f t="shared" si="162"/>
        <v>0</v>
      </c>
      <c r="X532" s="39">
        <f t="shared" si="163"/>
        <v>100</v>
      </c>
      <c r="Z532" s="20">
        <v>0</v>
      </c>
      <c r="AA532" s="53">
        <f t="shared" si="164"/>
        <v>0</v>
      </c>
      <c r="AB532" s="20">
        <v>0</v>
      </c>
      <c r="AC532" s="53">
        <f t="shared" si="165"/>
        <v>0</v>
      </c>
      <c r="AD532" s="20">
        <v>0</v>
      </c>
      <c r="AE532" s="53">
        <f t="shared" si="166"/>
        <v>0</v>
      </c>
      <c r="AF532" s="20">
        <v>0</v>
      </c>
      <c r="AG532" s="48">
        <f t="shared" si="167"/>
        <v>0</v>
      </c>
    </row>
    <row r="533" spans="1:33" ht="14.5" x14ac:dyDescent="0.35">
      <c r="A533" s="19" t="s">
        <v>1115</v>
      </c>
      <c r="B533" s="19" t="s">
        <v>1116</v>
      </c>
      <c r="C533" s="52" t="s">
        <v>98</v>
      </c>
      <c r="D533" s="20">
        <v>4.6022300000000002E-2</v>
      </c>
      <c r="E533" s="20">
        <v>0</v>
      </c>
      <c r="F533" s="20">
        <v>0</v>
      </c>
      <c r="G533" s="20">
        <v>0</v>
      </c>
      <c r="H533" s="20">
        <f t="shared" si="152"/>
        <v>4.6022300000000002E-2</v>
      </c>
      <c r="I533" s="21">
        <f t="shared" si="153"/>
        <v>0</v>
      </c>
      <c r="J533" s="21">
        <f t="shared" si="154"/>
        <v>0</v>
      </c>
      <c r="K533" s="21">
        <f t="shared" si="155"/>
        <v>0</v>
      </c>
      <c r="L533" s="21">
        <f t="shared" si="156"/>
        <v>100</v>
      </c>
      <c r="M533" s="20">
        <v>0</v>
      </c>
      <c r="N533" s="20">
        <v>0</v>
      </c>
      <c r="O533">
        <f t="shared" si="168"/>
        <v>0</v>
      </c>
      <c r="P533" s="20">
        <v>3.04667469545E-4</v>
      </c>
      <c r="Q533">
        <f t="shared" si="157"/>
        <v>3.04667469545E-4</v>
      </c>
      <c r="R533" s="18">
        <f t="shared" si="158"/>
        <v>0</v>
      </c>
      <c r="S533" s="18">
        <f t="shared" si="159"/>
        <v>0</v>
      </c>
      <c r="T533" s="18">
        <f t="shared" si="160"/>
        <v>0</v>
      </c>
      <c r="U533" s="18">
        <f t="shared" si="161"/>
        <v>0.66199966004523891</v>
      </c>
      <c r="V533" s="18">
        <f t="shared" si="162"/>
        <v>0.66199966004523891</v>
      </c>
      <c r="X533" s="39">
        <f t="shared" si="163"/>
        <v>100</v>
      </c>
      <c r="Z533" s="20">
        <v>0</v>
      </c>
      <c r="AA533" s="53">
        <f t="shared" si="164"/>
        <v>0</v>
      </c>
      <c r="AB533" s="20">
        <v>0</v>
      </c>
      <c r="AC533" s="53">
        <f t="shared" si="165"/>
        <v>0</v>
      </c>
      <c r="AD533" s="20">
        <v>0</v>
      </c>
      <c r="AE533" s="53">
        <f t="shared" si="166"/>
        <v>0</v>
      </c>
      <c r="AF533" s="20">
        <v>0</v>
      </c>
      <c r="AG533" s="48">
        <f t="shared" si="167"/>
        <v>0</v>
      </c>
    </row>
    <row r="534" spans="1:33" ht="14.5" x14ac:dyDescent="0.35">
      <c r="A534" s="19" t="s">
        <v>1117</v>
      </c>
      <c r="B534" s="19" t="s">
        <v>1118</v>
      </c>
      <c r="C534" s="52" t="s">
        <v>98</v>
      </c>
      <c r="D534" s="20">
        <v>2.8027900000000001E-2</v>
      </c>
      <c r="E534" s="20">
        <v>0</v>
      </c>
      <c r="F534" s="20">
        <v>0</v>
      </c>
      <c r="G534" s="20">
        <v>0</v>
      </c>
      <c r="H534" s="20">
        <f t="shared" si="152"/>
        <v>2.8027900000000001E-2</v>
      </c>
      <c r="I534" s="21">
        <f t="shared" si="153"/>
        <v>0</v>
      </c>
      <c r="J534" s="21">
        <f t="shared" si="154"/>
        <v>0</v>
      </c>
      <c r="K534" s="21">
        <f t="shared" si="155"/>
        <v>0</v>
      </c>
      <c r="L534" s="21">
        <f t="shared" si="156"/>
        <v>100</v>
      </c>
      <c r="M534" s="20">
        <v>0</v>
      </c>
      <c r="N534" s="20">
        <v>0</v>
      </c>
      <c r="O534">
        <f t="shared" si="168"/>
        <v>0</v>
      </c>
      <c r="P534" s="20">
        <v>0</v>
      </c>
      <c r="Q534">
        <f t="shared" si="157"/>
        <v>0</v>
      </c>
      <c r="R534" s="18">
        <f t="shared" si="158"/>
        <v>0</v>
      </c>
      <c r="S534" s="18">
        <f t="shared" si="159"/>
        <v>0</v>
      </c>
      <c r="T534" s="18">
        <f t="shared" si="160"/>
        <v>0</v>
      </c>
      <c r="U534" s="18">
        <f t="shared" si="161"/>
        <v>0</v>
      </c>
      <c r="V534" s="18">
        <f t="shared" si="162"/>
        <v>0</v>
      </c>
      <c r="X534" s="39">
        <f t="shared" si="163"/>
        <v>100</v>
      </c>
      <c r="Z534" s="20">
        <v>0</v>
      </c>
      <c r="AA534" s="53">
        <f t="shared" si="164"/>
        <v>0</v>
      </c>
      <c r="AB534" s="20">
        <v>0</v>
      </c>
      <c r="AC534" s="53">
        <f t="shared" si="165"/>
        <v>0</v>
      </c>
      <c r="AD534" s="20">
        <v>0</v>
      </c>
      <c r="AE534" s="53">
        <f t="shared" si="166"/>
        <v>0</v>
      </c>
      <c r="AF534" s="20">
        <v>0</v>
      </c>
      <c r="AG534" s="48">
        <f t="shared" si="167"/>
        <v>0</v>
      </c>
    </row>
    <row r="535" spans="1:33" ht="14.5" x14ac:dyDescent="0.35">
      <c r="A535" s="19" t="s">
        <v>1119</v>
      </c>
      <c r="B535" s="19" t="s">
        <v>1120</v>
      </c>
      <c r="C535" s="52" t="s">
        <v>98</v>
      </c>
      <c r="D535" s="20">
        <v>2.3318200000000001E-2</v>
      </c>
      <c r="E535" s="20">
        <v>0</v>
      </c>
      <c r="F535" s="20">
        <v>0</v>
      </c>
      <c r="G535" s="20">
        <v>0</v>
      </c>
      <c r="H535" s="20">
        <f t="shared" si="152"/>
        <v>2.3318200000000001E-2</v>
      </c>
      <c r="I535" s="21">
        <f t="shared" si="153"/>
        <v>0</v>
      </c>
      <c r="J535" s="21">
        <f t="shared" si="154"/>
        <v>0</v>
      </c>
      <c r="K535" s="21">
        <f t="shared" si="155"/>
        <v>0</v>
      </c>
      <c r="L535" s="21">
        <f t="shared" si="156"/>
        <v>100</v>
      </c>
      <c r="M535" s="20">
        <v>0</v>
      </c>
      <c r="N535" s="20">
        <v>0</v>
      </c>
      <c r="O535">
        <f t="shared" si="168"/>
        <v>0</v>
      </c>
      <c r="P535" s="20">
        <v>0</v>
      </c>
      <c r="Q535">
        <f t="shared" si="157"/>
        <v>0</v>
      </c>
      <c r="R535" s="18">
        <f t="shared" si="158"/>
        <v>0</v>
      </c>
      <c r="S535" s="18">
        <f t="shared" si="159"/>
        <v>0</v>
      </c>
      <c r="T535" s="18">
        <f t="shared" si="160"/>
        <v>0</v>
      </c>
      <c r="U535" s="18">
        <f t="shared" si="161"/>
        <v>0</v>
      </c>
      <c r="V535" s="18">
        <f t="shared" si="162"/>
        <v>0</v>
      </c>
      <c r="X535" s="39">
        <f t="shared" si="163"/>
        <v>100</v>
      </c>
      <c r="Z535" s="20">
        <v>0</v>
      </c>
      <c r="AA535" s="53">
        <f t="shared" si="164"/>
        <v>0</v>
      </c>
      <c r="AB535" s="20">
        <v>0</v>
      </c>
      <c r="AC535" s="53">
        <f t="shared" si="165"/>
        <v>0</v>
      </c>
      <c r="AD535" s="20">
        <v>0</v>
      </c>
      <c r="AE535" s="53">
        <f t="shared" si="166"/>
        <v>0</v>
      </c>
      <c r="AF535" s="20">
        <v>0</v>
      </c>
      <c r="AG535" s="48">
        <f t="shared" si="167"/>
        <v>0</v>
      </c>
    </row>
    <row r="536" spans="1:33" ht="14.5" x14ac:dyDescent="0.35">
      <c r="A536" s="19" t="s">
        <v>1121</v>
      </c>
      <c r="B536" s="19" t="s">
        <v>1122</v>
      </c>
      <c r="C536" s="52" t="s">
        <v>98</v>
      </c>
      <c r="D536" s="20">
        <v>5.3157800000000002</v>
      </c>
      <c r="E536" s="20">
        <v>0</v>
      </c>
      <c r="F536" s="20">
        <v>0</v>
      </c>
      <c r="G536" s="20">
        <v>0</v>
      </c>
      <c r="H536" s="20">
        <f t="shared" si="152"/>
        <v>5.3157800000000002</v>
      </c>
      <c r="I536" s="21">
        <f t="shared" si="153"/>
        <v>0</v>
      </c>
      <c r="J536" s="21">
        <f t="shared" si="154"/>
        <v>0</v>
      </c>
      <c r="K536" s="21">
        <f t="shared" si="155"/>
        <v>0</v>
      </c>
      <c r="L536" s="21">
        <f t="shared" si="156"/>
        <v>100</v>
      </c>
      <c r="M536" s="20">
        <v>0</v>
      </c>
      <c r="N536" s="20">
        <v>0</v>
      </c>
      <c r="O536">
        <f t="shared" si="168"/>
        <v>0</v>
      </c>
      <c r="P536" s="20">
        <v>0.1076</v>
      </c>
      <c r="Q536">
        <f t="shared" si="157"/>
        <v>0.1076</v>
      </c>
      <c r="R536" s="18">
        <f t="shared" si="158"/>
        <v>0</v>
      </c>
      <c r="S536" s="18">
        <f t="shared" si="159"/>
        <v>0</v>
      </c>
      <c r="T536" s="18">
        <f t="shared" si="160"/>
        <v>0</v>
      </c>
      <c r="U536" s="18">
        <f t="shared" si="161"/>
        <v>2.0241620232590516</v>
      </c>
      <c r="V536" s="18">
        <f t="shared" si="162"/>
        <v>2.0241620232590516</v>
      </c>
      <c r="X536" s="39">
        <f t="shared" si="163"/>
        <v>100</v>
      </c>
      <c r="Z536" s="20">
        <v>0</v>
      </c>
      <c r="AA536" s="53">
        <f t="shared" si="164"/>
        <v>0</v>
      </c>
      <c r="AB536" s="20">
        <v>0</v>
      </c>
      <c r="AC536" s="53">
        <f t="shared" si="165"/>
        <v>0</v>
      </c>
      <c r="AD536" s="20">
        <v>0</v>
      </c>
      <c r="AE536" s="53">
        <f t="shared" si="166"/>
        <v>0</v>
      </c>
      <c r="AF536" s="20">
        <v>0</v>
      </c>
      <c r="AG536" s="48">
        <f t="shared" si="167"/>
        <v>0</v>
      </c>
    </row>
    <row r="537" spans="1:33" ht="14.5" x14ac:dyDescent="0.35">
      <c r="A537" s="19" t="s">
        <v>1123</v>
      </c>
      <c r="B537" s="19" t="s">
        <v>1124</v>
      </c>
      <c r="C537" s="52" t="s">
        <v>98</v>
      </c>
      <c r="D537" s="20">
        <v>2.4402599999999999</v>
      </c>
      <c r="E537" s="20">
        <v>0</v>
      </c>
      <c r="F537" s="20">
        <v>0</v>
      </c>
      <c r="G537" s="20">
        <v>0</v>
      </c>
      <c r="H537" s="20">
        <f t="shared" si="152"/>
        <v>2.4402599999999999</v>
      </c>
      <c r="I537" s="21">
        <f t="shared" si="153"/>
        <v>0</v>
      </c>
      <c r="J537" s="21">
        <f t="shared" si="154"/>
        <v>0</v>
      </c>
      <c r="K537" s="21">
        <f t="shared" si="155"/>
        <v>0</v>
      </c>
      <c r="L537" s="21">
        <f t="shared" si="156"/>
        <v>100</v>
      </c>
      <c r="M537" s="20">
        <v>0</v>
      </c>
      <c r="N537" s="20">
        <v>1.7675999999000001E-4</v>
      </c>
      <c r="O537">
        <f t="shared" si="168"/>
        <v>1.7675999999000001E-4</v>
      </c>
      <c r="P537" s="20">
        <v>0</v>
      </c>
      <c r="Q537">
        <f t="shared" si="157"/>
        <v>1.7675999999000001E-4</v>
      </c>
      <c r="R537" s="18">
        <f t="shared" si="158"/>
        <v>0</v>
      </c>
      <c r="S537" s="18">
        <f t="shared" si="159"/>
        <v>7.2434904473293836E-3</v>
      </c>
      <c r="T537" s="18">
        <f t="shared" si="160"/>
        <v>7.2434904473293836E-3</v>
      </c>
      <c r="U537" s="18">
        <f t="shared" si="161"/>
        <v>0</v>
      </c>
      <c r="V537" s="18">
        <f t="shared" si="162"/>
        <v>7.2434904473293836E-3</v>
      </c>
      <c r="X537" s="39">
        <f t="shared" si="163"/>
        <v>100</v>
      </c>
      <c r="Z537" s="20">
        <v>0</v>
      </c>
      <c r="AA537" s="53">
        <f t="shared" si="164"/>
        <v>0</v>
      </c>
      <c r="AB537" s="20">
        <v>0</v>
      </c>
      <c r="AC537" s="53">
        <f t="shared" si="165"/>
        <v>0</v>
      </c>
      <c r="AD537" s="20">
        <v>0</v>
      </c>
      <c r="AE537" s="53">
        <f t="shared" si="166"/>
        <v>0</v>
      </c>
      <c r="AF537" s="20">
        <v>0</v>
      </c>
      <c r="AG537" s="48">
        <f t="shared" si="167"/>
        <v>0</v>
      </c>
    </row>
    <row r="538" spans="1:33" ht="14.5" x14ac:dyDescent="0.35">
      <c r="A538" s="19" t="s">
        <v>1125</v>
      </c>
      <c r="B538" s="19" t="s">
        <v>1126</v>
      </c>
      <c r="C538" s="52" t="s">
        <v>98</v>
      </c>
      <c r="D538" s="20">
        <v>2.8752699999999999E-2</v>
      </c>
      <c r="E538" s="20">
        <v>0</v>
      </c>
      <c r="F538" s="20">
        <v>0</v>
      </c>
      <c r="G538" s="20">
        <v>0</v>
      </c>
      <c r="H538" s="20">
        <f t="shared" si="152"/>
        <v>2.8752699999999999E-2</v>
      </c>
      <c r="I538" s="21">
        <f t="shared" si="153"/>
        <v>0</v>
      </c>
      <c r="J538" s="21">
        <f t="shared" si="154"/>
        <v>0</v>
      </c>
      <c r="K538" s="21">
        <f t="shared" si="155"/>
        <v>0</v>
      </c>
      <c r="L538" s="21">
        <f t="shared" si="156"/>
        <v>100</v>
      </c>
      <c r="M538" s="20">
        <v>0</v>
      </c>
      <c r="N538" s="20">
        <v>0</v>
      </c>
      <c r="O538">
        <f t="shared" si="168"/>
        <v>0</v>
      </c>
      <c r="P538" s="20">
        <v>0</v>
      </c>
      <c r="Q538">
        <f t="shared" si="157"/>
        <v>0</v>
      </c>
      <c r="R538" s="18">
        <f t="shared" si="158"/>
        <v>0</v>
      </c>
      <c r="S538" s="18">
        <f t="shared" si="159"/>
        <v>0</v>
      </c>
      <c r="T538" s="18">
        <f t="shared" si="160"/>
        <v>0</v>
      </c>
      <c r="U538" s="18">
        <f t="shared" si="161"/>
        <v>0</v>
      </c>
      <c r="V538" s="18">
        <f t="shared" si="162"/>
        <v>0</v>
      </c>
      <c r="X538" s="39">
        <f t="shared" si="163"/>
        <v>100</v>
      </c>
      <c r="Z538" s="20">
        <v>0</v>
      </c>
      <c r="AA538" s="53">
        <f t="shared" si="164"/>
        <v>0</v>
      </c>
      <c r="AB538" s="20">
        <v>0</v>
      </c>
      <c r="AC538" s="53">
        <f t="shared" si="165"/>
        <v>0</v>
      </c>
      <c r="AD538" s="20">
        <v>0</v>
      </c>
      <c r="AE538" s="53">
        <f t="shared" si="166"/>
        <v>0</v>
      </c>
      <c r="AF538" s="20">
        <v>0</v>
      </c>
      <c r="AG538" s="48">
        <f t="shared" si="167"/>
        <v>0</v>
      </c>
    </row>
    <row r="539" spans="1:33" ht="14.5" x14ac:dyDescent="0.35">
      <c r="A539" s="19" t="s">
        <v>1127</v>
      </c>
      <c r="B539" s="19" t="s">
        <v>1126</v>
      </c>
      <c r="C539" s="52" t="s">
        <v>98</v>
      </c>
      <c r="D539" s="20">
        <v>2.9400099999999998E-2</v>
      </c>
      <c r="E539" s="20">
        <v>0</v>
      </c>
      <c r="F539" s="20">
        <v>0</v>
      </c>
      <c r="G539" s="20">
        <v>0</v>
      </c>
      <c r="H539" s="20">
        <f t="shared" ref="H539:H602" si="169">D539-E539-F539-G539</f>
        <v>2.9400099999999998E-2</v>
      </c>
      <c r="I539" s="21">
        <f t="shared" ref="I539:I602" si="170">E539/D539*100</f>
        <v>0</v>
      </c>
      <c r="J539" s="21">
        <f t="shared" ref="J539:J602" si="171">F539/D539*100</f>
        <v>0</v>
      </c>
      <c r="K539" s="21">
        <f t="shared" ref="K539:K602" si="172">G539/D539*100</f>
        <v>0</v>
      </c>
      <c r="L539" s="21">
        <f t="shared" ref="L539:L602" si="173">H539/D539*100</f>
        <v>100</v>
      </c>
      <c r="M539" s="20">
        <v>0</v>
      </c>
      <c r="N539" s="20">
        <v>0</v>
      </c>
      <c r="O539">
        <f t="shared" si="168"/>
        <v>0</v>
      </c>
      <c r="P539" s="20">
        <v>0</v>
      </c>
      <c r="Q539">
        <f t="shared" si="157"/>
        <v>0</v>
      </c>
      <c r="R539" s="18">
        <f t="shared" si="158"/>
        <v>0</v>
      </c>
      <c r="S539" s="18">
        <f t="shared" si="159"/>
        <v>0</v>
      </c>
      <c r="T539" s="18">
        <f t="shared" si="160"/>
        <v>0</v>
      </c>
      <c r="U539" s="18">
        <f t="shared" si="161"/>
        <v>0</v>
      </c>
      <c r="V539" s="18">
        <f t="shared" si="162"/>
        <v>0</v>
      </c>
      <c r="X539" s="39">
        <f t="shared" si="163"/>
        <v>100</v>
      </c>
      <c r="Z539" s="20">
        <v>0</v>
      </c>
      <c r="AA539" s="53">
        <f t="shared" si="164"/>
        <v>0</v>
      </c>
      <c r="AB539" s="20">
        <v>0</v>
      </c>
      <c r="AC539" s="53">
        <f t="shared" si="165"/>
        <v>0</v>
      </c>
      <c r="AD539" s="20">
        <v>0</v>
      </c>
      <c r="AE539" s="53">
        <f t="shared" si="166"/>
        <v>0</v>
      </c>
      <c r="AF539" s="20">
        <v>0</v>
      </c>
      <c r="AG539" s="48">
        <f t="shared" si="167"/>
        <v>0</v>
      </c>
    </row>
    <row r="540" spans="1:33" ht="14.5" x14ac:dyDescent="0.35">
      <c r="A540" s="19" t="s">
        <v>1128</v>
      </c>
      <c r="B540" s="19" t="s">
        <v>1129</v>
      </c>
      <c r="C540" s="52" t="s">
        <v>98</v>
      </c>
      <c r="D540" s="20">
        <v>3.1014799999999999E-2</v>
      </c>
      <c r="E540" s="20">
        <v>0</v>
      </c>
      <c r="F540" s="20">
        <v>0</v>
      </c>
      <c r="G540" s="20">
        <v>0</v>
      </c>
      <c r="H540" s="20">
        <f t="shared" si="169"/>
        <v>3.1014799999999999E-2</v>
      </c>
      <c r="I540" s="21">
        <f t="shared" si="170"/>
        <v>0</v>
      </c>
      <c r="J540" s="21">
        <f t="shared" si="171"/>
        <v>0</v>
      </c>
      <c r="K540" s="21">
        <f t="shared" si="172"/>
        <v>0</v>
      </c>
      <c r="L540" s="21">
        <f t="shared" si="173"/>
        <v>100</v>
      </c>
      <c r="M540" s="20">
        <v>0</v>
      </c>
      <c r="N540" s="20">
        <v>0</v>
      </c>
      <c r="O540">
        <f t="shared" si="168"/>
        <v>0</v>
      </c>
      <c r="P540" s="20">
        <v>0</v>
      </c>
      <c r="Q540">
        <f t="shared" si="157"/>
        <v>0</v>
      </c>
      <c r="R540" s="18">
        <f t="shared" si="158"/>
        <v>0</v>
      </c>
      <c r="S540" s="18">
        <f t="shared" si="159"/>
        <v>0</v>
      </c>
      <c r="T540" s="18">
        <f t="shared" si="160"/>
        <v>0</v>
      </c>
      <c r="U540" s="18">
        <f t="shared" si="161"/>
        <v>0</v>
      </c>
      <c r="V540" s="18">
        <f t="shared" si="162"/>
        <v>0</v>
      </c>
      <c r="X540" s="39">
        <f t="shared" si="163"/>
        <v>100</v>
      </c>
      <c r="Z540" s="20">
        <v>0</v>
      </c>
      <c r="AA540" s="53">
        <f t="shared" si="164"/>
        <v>0</v>
      </c>
      <c r="AB540" s="20">
        <v>0</v>
      </c>
      <c r="AC540" s="53">
        <f t="shared" si="165"/>
        <v>0</v>
      </c>
      <c r="AD540" s="20">
        <v>0</v>
      </c>
      <c r="AE540" s="53">
        <f t="shared" si="166"/>
        <v>0</v>
      </c>
      <c r="AF540" s="20">
        <v>0</v>
      </c>
      <c r="AG540" s="48">
        <f t="shared" si="167"/>
        <v>0</v>
      </c>
    </row>
    <row r="541" spans="1:33" ht="14.5" x14ac:dyDescent="0.35">
      <c r="A541" s="19" t="s">
        <v>1130</v>
      </c>
      <c r="B541" s="19" t="s">
        <v>1129</v>
      </c>
      <c r="C541" s="52" t="s">
        <v>98</v>
      </c>
      <c r="D541" s="20">
        <v>3.0876500000000001E-2</v>
      </c>
      <c r="E541" s="20">
        <v>0</v>
      </c>
      <c r="F541" s="20">
        <v>0</v>
      </c>
      <c r="G541" s="20">
        <v>0</v>
      </c>
      <c r="H541" s="20">
        <f t="shared" si="169"/>
        <v>3.0876500000000001E-2</v>
      </c>
      <c r="I541" s="21">
        <f t="shared" si="170"/>
        <v>0</v>
      </c>
      <c r="J541" s="21">
        <f t="shared" si="171"/>
        <v>0</v>
      </c>
      <c r="K541" s="21">
        <f t="shared" si="172"/>
        <v>0</v>
      </c>
      <c r="L541" s="21">
        <f t="shared" si="173"/>
        <v>100</v>
      </c>
      <c r="M541" s="20">
        <v>0</v>
      </c>
      <c r="N541" s="20">
        <v>0</v>
      </c>
      <c r="O541">
        <f t="shared" si="168"/>
        <v>0</v>
      </c>
      <c r="P541" s="20">
        <v>0</v>
      </c>
      <c r="Q541">
        <f t="shared" si="157"/>
        <v>0</v>
      </c>
      <c r="R541" s="18">
        <f t="shared" si="158"/>
        <v>0</v>
      </c>
      <c r="S541" s="18">
        <f t="shared" si="159"/>
        <v>0</v>
      </c>
      <c r="T541" s="18">
        <f t="shared" si="160"/>
        <v>0</v>
      </c>
      <c r="U541" s="18">
        <f t="shared" si="161"/>
        <v>0</v>
      </c>
      <c r="V541" s="18">
        <f t="shared" si="162"/>
        <v>0</v>
      </c>
      <c r="X541" s="39">
        <f t="shared" si="163"/>
        <v>100</v>
      </c>
      <c r="Z541" s="20">
        <v>0</v>
      </c>
      <c r="AA541" s="53">
        <f t="shared" si="164"/>
        <v>0</v>
      </c>
      <c r="AB541" s="20">
        <v>0</v>
      </c>
      <c r="AC541" s="53">
        <f t="shared" si="165"/>
        <v>0</v>
      </c>
      <c r="AD541" s="20">
        <v>0</v>
      </c>
      <c r="AE541" s="53">
        <f t="shared" si="166"/>
        <v>0</v>
      </c>
      <c r="AF541" s="20">
        <v>0</v>
      </c>
      <c r="AG541" s="48">
        <f t="shared" si="167"/>
        <v>0</v>
      </c>
    </row>
    <row r="542" spans="1:33" ht="14.5" x14ac:dyDescent="0.35">
      <c r="A542" s="19" t="s">
        <v>1131</v>
      </c>
      <c r="B542" s="19" t="s">
        <v>1132</v>
      </c>
      <c r="C542" s="52" t="s">
        <v>98</v>
      </c>
      <c r="D542" s="20">
        <v>0.289825</v>
      </c>
      <c r="E542" s="20">
        <v>0</v>
      </c>
      <c r="F542" s="20">
        <v>0</v>
      </c>
      <c r="G542" s="20">
        <v>0</v>
      </c>
      <c r="H542" s="20">
        <f t="shared" si="169"/>
        <v>0.289825</v>
      </c>
      <c r="I542" s="21">
        <f t="shared" si="170"/>
        <v>0</v>
      </c>
      <c r="J542" s="21">
        <f t="shared" si="171"/>
        <v>0</v>
      </c>
      <c r="K542" s="21">
        <f t="shared" si="172"/>
        <v>0</v>
      </c>
      <c r="L542" s="21">
        <f t="shared" si="173"/>
        <v>100</v>
      </c>
      <c r="M542" s="20">
        <v>0</v>
      </c>
      <c r="N542" s="20">
        <v>0</v>
      </c>
      <c r="O542">
        <f t="shared" si="168"/>
        <v>0</v>
      </c>
      <c r="P542" s="20">
        <v>0</v>
      </c>
      <c r="Q542">
        <f t="shared" ref="Q542:Q605" si="174">O542+P542</f>
        <v>0</v>
      </c>
      <c r="R542" s="18">
        <f t="shared" ref="R542:R605" si="175">M542/D542*100</f>
        <v>0</v>
      </c>
      <c r="S542" s="18">
        <f t="shared" ref="S542:S605" si="176">N542/D542*100</f>
        <v>0</v>
      </c>
      <c r="T542" s="18">
        <f t="shared" ref="T542:T605" si="177">O542/D542*100</f>
        <v>0</v>
      </c>
      <c r="U542" s="18">
        <f t="shared" ref="U542:U605" si="178">P542/D542*100</f>
        <v>0</v>
      </c>
      <c r="V542" s="18">
        <f t="shared" ref="V542:V605" si="179">Q542/D542*100</f>
        <v>0</v>
      </c>
      <c r="X542" s="39">
        <f t="shared" ref="X542:X605" si="180">SUM(I542:L542)</f>
        <v>100</v>
      </c>
      <c r="Z542" s="20">
        <v>0</v>
      </c>
      <c r="AA542" s="53">
        <f t="shared" si="164"/>
        <v>0</v>
      </c>
      <c r="AB542" s="20">
        <v>0</v>
      </c>
      <c r="AC542" s="53">
        <f t="shared" si="165"/>
        <v>0</v>
      </c>
      <c r="AD542" s="20">
        <v>0</v>
      </c>
      <c r="AE542" s="53">
        <f t="shared" si="166"/>
        <v>0</v>
      </c>
      <c r="AF542" s="20">
        <v>0</v>
      </c>
      <c r="AG542" s="48">
        <f t="shared" si="167"/>
        <v>0</v>
      </c>
    </row>
    <row r="543" spans="1:33" ht="14.5" x14ac:dyDescent="0.35">
      <c r="A543" s="19" t="s">
        <v>1133</v>
      </c>
      <c r="B543" s="19" t="s">
        <v>1134</v>
      </c>
      <c r="C543" s="52" t="s">
        <v>98</v>
      </c>
      <c r="D543" s="20">
        <v>0.43134</v>
      </c>
      <c r="E543" s="20">
        <v>0</v>
      </c>
      <c r="F543" s="20">
        <v>0</v>
      </c>
      <c r="G543" s="20">
        <v>0</v>
      </c>
      <c r="H543" s="20">
        <f t="shared" si="169"/>
        <v>0.43134</v>
      </c>
      <c r="I543" s="21">
        <f t="shared" si="170"/>
        <v>0</v>
      </c>
      <c r="J543" s="21">
        <f t="shared" si="171"/>
        <v>0</v>
      </c>
      <c r="K543" s="21">
        <f t="shared" si="172"/>
        <v>0</v>
      </c>
      <c r="L543" s="21">
        <f t="shared" si="173"/>
        <v>100</v>
      </c>
      <c r="M543" s="20">
        <v>0</v>
      </c>
      <c r="N543" s="20">
        <v>3.0222201767400002E-3</v>
      </c>
      <c r="O543">
        <f t="shared" si="168"/>
        <v>3.0222201767400002E-3</v>
      </c>
      <c r="P543" s="20">
        <v>9.5634319999900005E-2</v>
      </c>
      <c r="Q543">
        <f t="shared" si="174"/>
        <v>9.8656540176640009E-2</v>
      </c>
      <c r="R543" s="18">
        <f t="shared" si="175"/>
        <v>0</v>
      </c>
      <c r="S543" s="18">
        <f t="shared" si="176"/>
        <v>0.70065845429127838</v>
      </c>
      <c r="T543" s="18">
        <f t="shared" si="177"/>
        <v>0.70065845429127838</v>
      </c>
      <c r="U543" s="18">
        <f t="shared" si="178"/>
        <v>22.17144711825938</v>
      </c>
      <c r="V543" s="18">
        <f t="shared" si="179"/>
        <v>22.872105572550659</v>
      </c>
      <c r="X543" s="39">
        <f t="shared" si="180"/>
        <v>100</v>
      </c>
      <c r="Z543" s="20">
        <v>0</v>
      </c>
      <c r="AA543" s="53">
        <f t="shared" si="164"/>
        <v>0</v>
      </c>
      <c r="AB543" s="20">
        <v>0</v>
      </c>
      <c r="AC543" s="53">
        <f t="shared" si="165"/>
        <v>0</v>
      </c>
      <c r="AD543" s="20">
        <v>0</v>
      </c>
      <c r="AE543" s="53">
        <f t="shared" si="166"/>
        <v>0</v>
      </c>
      <c r="AF543" s="20">
        <v>0</v>
      </c>
      <c r="AG543" s="48">
        <f t="shared" si="167"/>
        <v>0</v>
      </c>
    </row>
    <row r="544" spans="1:33" ht="14.5" x14ac:dyDescent="0.35">
      <c r="A544" s="19" t="s">
        <v>1135</v>
      </c>
      <c r="B544" s="19" t="s">
        <v>1136</v>
      </c>
      <c r="C544" s="52" t="s">
        <v>98</v>
      </c>
      <c r="D544" s="20">
        <v>6.5258700000000003E-2</v>
      </c>
      <c r="E544" s="20">
        <v>0</v>
      </c>
      <c r="F544" s="20">
        <v>0</v>
      </c>
      <c r="G544" s="20">
        <v>0</v>
      </c>
      <c r="H544" s="20">
        <f t="shared" si="169"/>
        <v>6.5258700000000003E-2</v>
      </c>
      <c r="I544" s="21">
        <f t="shared" si="170"/>
        <v>0</v>
      </c>
      <c r="J544" s="21">
        <f t="shared" si="171"/>
        <v>0</v>
      </c>
      <c r="K544" s="21">
        <f t="shared" si="172"/>
        <v>0</v>
      </c>
      <c r="L544" s="21">
        <f t="shared" si="173"/>
        <v>100</v>
      </c>
      <c r="M544" s="20">
        <v>0</v>
      </c>
      <c r="N544" s="20">
        <v>0</v>
      </c>
      <c r="O544">
        <f t="shared" si="168"/>
        <v>0</v>
      </c>
      <c r="P544" s="20">
        <v>0</v>
      </c>
      <c r="Q544">
        <f t="shared" si="174"/>
        <v>0</v>
      </c>
      <c r="R544" s="18">
        <f t="shared" si="175"/>
        <v>0</v>
      </c>
      <c r="S544" s="18">
        <f t="shared" si="176"/>
        <v>0</v>
      </c>
      <c r="T544" s="18">
        <f t="shared" si="177"/>
        <v>0</v>
      </c>
      <c r="U544" s="18">
        <f t="shared" si="178"/>
        <v>0</v>
      </c>
      <c r="V544" s="18">
        <f t="shared" si="179"/>
        <v>0</v>
      </c>
      <c r="X544" s="39">
        <f t="shared" si="180"/>
        <v>100</v>
      </c>
      <c r="Z544" s="20">
        <v>0</v>
      </c>
      <c r="AA544" s="53">
        <f t="shared" si="164"/>
        <v>0</v>
      </c>
      <c r="AB544" s="20">
        <v>0</v>
      </c>
      <c r="AC544" s="53">
        <f t="shared" si="165"/>
        <v>0</v>
      </c>
      <c r="AD544" s="20">
        <v>0</v>
      </c>
      <c r="AE544" s="53">
        <f t="shared" si="166"/>
        <v>0</v>
      </c>
      <c r="AF544" s="20">
        <v>0</v>
      </c>
      <c r="AG544" s="48">
        <f t="shared" si="167"/>
        <v>0</v>
      </c>
    </row>
    <row r="545" spans="1:33" ht="14.5" x14ac:dyDescent="0.35">
      <c r="A545" s="19" t="s">
        <v>1137</v>
      </c>
      <c r="B545" s="19" t="s">
        <v>1138</v>
      </c>
      <c r="C545" s="52" t="s">
        <v>98</v>
      </c>
      <c r="D545" s="20">
        <v>0.63647600000000004</v>
      </c>
      <c r="E545" s="20">
        <v>0</v>
      </c>
      <c r="F545" s="20">
        <v>0</v>
      </c>
      <c r="G545" s="20">
        <v>0</v>
      </c>
      <c r="H545" s="20">
        <f t="shared" si="169"/>
        <v>0.63647600000000004</v>
      </c>
      <c r="I545" s="21">
        <f t="shared" si="170"/>
        <v>0</v>
      </c>
      <c r="J545" s="21">
        <f t="shared" si="171"/>
        <v>0</v>
      </c>
      <c r="K545" s="21">
        <f t="shared" si="172"/>
        <v>0</v>
      </c>
      <c r="L545" s="21">
        <f t="shared" si="173"/>
        <v>100</v>
      </c>
      <c r="M545" s="20">
        <v>0</v>
      </c>
      <c r="N545" s="20">
        <v>0</v>
      </c>
      <c r="O545">
        <f t="shared" si="168"/>
        <v>0</v>
      </c>
      <c r="P545" s="20">
        <v>0</v>
      </c>
      <c r="Q545">
        <f t="shared" si="174"/>
        <v>0</v>
      </c>
      <c r="R545" s="18">
        <f t="shared" si="175"/>
        <v>0</v>
      </c>
      <c r="S545" s="18">
        <f t="shared" si="176"/>
        <v>0</v>
      </c>
      <c r="T545" s="18">
        <f t="shared" si="177"/>
        <v>0</v>
      </c>
      <c r="U545" s="18">
        <f t="shared" si="178"/>
        <v>0</v>
      </c>
      <c r="V545" s="18">
        <f t="shared" si="179"/>
        <v>0</v>
      </c>
      <c r="X545" s="39">
        <f t="shared" si="180"/>
        <v>100</v>
      </c>
      <c r="Z545" s="20">
        <v>0</v>
      </c>
      <c r="AA545" s="53">
        <f t="shared" si="164"/>
        <v>0</v>
      </c>
      <c r="AB545" s="20">
        <v>0</v>
      </c>
      <c r="AC545" s="53">
        <f t="shared" si="165"/>
        <v>0</v>
      </c>
      <c r="AD545" s="20">
        <v>0</v>
      </c>
      <c r="AE545" s="53">
        <f t="shared" si="166"/>
        <v>0</v>
      </c>
      <c r="AF545" s="20">
        <v>0</v>
      </c>
      <c r="AG545" s="48">
        <f t="shared" si="167"/>
        <v>0</v>
      </c>
    </row>
    <row r="546" spans="1:33" ht="14.5" x14ac:dyDescent="0.35">
      <c r="A546" s="19" t="s">
        <v>1139</v>
      </c>
      <c r="B546" s="19" t="s">
        <v>1140</v>
      </c>
      <c r="C546" s="52" t="s">
        <v>98</v>
      </c>
      <c r="D546" s="20">
        <v>1.2816000000000001</v>
      </c>
      <c r="E546" s="20">
        <v>0</v>
      </c>
      <c r="F546" s="20">
        <v>0</v>
      </c>
      <c r="G546" s="20">
        <v>0</v>
      </c>
      <c r="H546" s="20">
        <f t="shared" si="169"/>
        <v>1.2816000000000001</v>
      </c>
      <c r="I546" s="21">
        <f t="shared" si="170"/>
        <v>0</v>
      </c>
      <c r="J546" s="21">
        <f t="shared" si="171"/>
        <v>0</v>
      </c>
      <c r="K546" s="21">
        <f t="shared" si="172"/>
        <v>0</v>
      </c>
      <c r="L546" s="21">
        <f t="shared" si="173"/>
        <v>100</v>
      </c>
      <c r="M546" s="20">
        <v>0</v>
      </c>
      <c r="N546" s="20">
        <v>0</v>
      </c>
      <c r="O546">
        <f t="shared" si="168"/>
        <v>0</v>
      </c>
      <c r="P546" s="20">
        <v>0</v>
      </c>
      <c r="Q546">
        <f t="shared" si="174"/>
        <v>0</v>
      </c>
      <c r="R546" s="18">
        <f t="shared" si="175"/>
        <v>0</v>
      </c>
      <c r="S546" s="18">
        <f t="shared" si="176"/>
        <v>0</v>
      </c>
      <c r="T546" s="18">
        <f t="shared" si="177"/>
        <v>0</v>
      </c>
      <c r="U546" s="18">
        <f t="shared" si="178"/>
        <v>0</v>
      </c>
      <c r="V546" s="18">
        <f t="shared" si="179"/>
        <v>0</v>
      </c>
      <c r="X546" s="39">
        <f t="shared" si="180"/>
        <v>100</v>
      </c>
      <c r="Z546" s="20">
        <v>0</v>
      </c>
      <c r="AA546" s="53">
        <f t="shared" si="164"/>
        <v>0</v>
      </c>
      <c r="AB546" s="20">
        <v>0</v>
      </c>
      <c r="AC546" s="53">
        <f t="shared" si="165"/>
        <v>0</v>
      </c>
      <c r="AD546" s="20">
        <v>0</v>
      </c>
      <c r="AE546" s="53">
        <f t="shared" si="166"/>
        <v>0</v>
      </c>
      <c r="AF546" s="20">
        <v>0</v>
      </c>
      <c r="AG546" s="48">
        <f t="shared" si="167"/>
        <v>0</v>
      </c>
    </row>
    <row r="547" spans="1:33" ht="14.5" x14ac:dyDescent="0.35">
      <c r="A547" s="19" t="s">
        <v>1141</v>
      </c>
      <c r="B547" s="19" t="s">
        <v>1142</v>
      </c>
      <c r="C547" s="52" t="s">
        <v>98</v>
      </c>
      <c r="D547" s="20">
        <v>0.77793599999999996</v>
      </c>
      <c r="E547" s="20">
        <v>0</v>
      </c>
      <c r="F547" s="20">
        <v>0</v>
      </c>
      <c r="G547" s="20">
        <v>0</v>
      </c>
      <c r="H547" s="20">
        <f t="shared" si="169"/>
        <v>0.77793599999999996</v>
      </c>
      <c r="I547" s="21">
        <f t="shared" si="170"/>
        <v>0</v>
      </c>
      <c r="J547" s="21">
        <f t="shared" si="171"/>
        <v>0</v>
      </c>
      <c r="K547" s="21">
        <f t="shared" si="172"/>
        <v>0</v>
      </c>
      <c r="L547" s="21">
        <f t="shared" si="173"/>
        <v>100</v>
      </c>
      <c r="M547" s="20">
        <v>0</v>
      </c>
      <c r="N547" s="20">
        <v>0</v>
      </c>
      <c r="O547">
        <f t="shared" si="168"/>
        <v>0</v>
      </c>
      <c r="P547" s="20">
        <v>0</v>
      </c>
      <c r="Q547">
        <f t="shared" si="174"/>
        <v>0</v>
      </c>
      <c r="R547" s="18">
        <f t="shared" si="175"/>
        <v>0</v>
      </c>
      <c r="S547" s="18">
        <f t="shared" si="176"/>
        <v>0</v>
      </c>
      <c r="T547" s="18">
        <f t="shared" si="177"/>
        <v>0</v>
      </c>
      <c r="U547" s="18">
        <f t="shared" si="178"/>
        <v>0</v>
      </c>
      <c r="V547" s="18">
        <f t="shared" si="179"/>
        <v>0</v>
      </c>
      <c r="X547" s="39">
        <f t="shared" si="180"/>
        <v>100</v>
      </c>
      <c r="Z547" s="20">
        <v>0</v>
      </c>
      <c r="AA547" s="53">
        <f t="shared" si="164"/>
        <v>0</v>
      </c>
      <c r="AB547" s="20">
        <v>0</v>
      </c>
      <c r="AC547" s="53">
        <f t="shared" si="165"/>
        <v>0</v>
      </c>
      <c r="AD547" s="20">
        <v>0</v>
      </c>
      <c r="AE547" s="53">
        <f t="shared" si="166"/>
        <v>0</v>
      </c>
      <c r="AF547" s="20">
        <v>0</v>
      </c>
      <c r="AG547" s="48">
        <f t="shared" si="167"/>
        <v>0</v>
      </c>
    </row>
    <row r="548" spans="1:33" ht="14.5" x14ac:dyDescent="0.35">
      <c r="A548" s="19" t="s">
        <v>1143</v>
      </c>
      <c r="B548" s="19" t="s">
        <v>1144</v>
      </c>
      <c r="C548" s="52" t="s">
        <v>98</v>
      </c>
      <c r="D548" s="20">
        <v>0.89926899999999999</v>
      </c>
      <c r="E548" s="20">
        <v>0</v>
      </c>
      <c r="F548" s="20">
        <v>0</v>
      </c>
      <c r="G548" s="20">
        <v>0</v>
      </c>
      <c r="H548" s="20">
        <f t="shared" si="169"/>
        <v>0.89926899999999999</v>
      </c>
      <c r="I548" s="21">
        <f t="shared" si="170"/>
        <v>0</v>
      </c>
      <c r="J548" s="21">
        <f t="shared" si="171"/>
        <v>0</v>
      </c>
      <c r="K548" s="21">
        <f t="shared" si="172"/>
        <v>0</v>
      </c>
      <c r="L548" s="21">
        <f t="shared" si="173"/>
        <v>100</v>
      </c>
      <c r="M548" s="20">
        <v>0</v>
      </c>
      <c r="N548" s="20">
        <v>0</v>
      </c>
      <c r="O548">
        <f t="shared" si="168"/>
        <v>0</v>
      </c>
      <c r="P548" s="20">
        <v>0</v>
      </c>
      <c r="Q548">
        <f t="shared" si="174"/>
        <v>0</v>
      </c>
      <c r="R548" s="18">
        <f t="shared" si="175"/>
        <v>0</v>
      </c>
      <c r="S548" s="18">
        <f t="shared" si="176"/>
        <v>0</v>
      </c>
      <c r="T548" s="18">
        <f t="shared" si="177"/>
        <v>0</v>
      </c>
      <c r="U548" s="18">
        <f t="shared" si="178"/>
        <v>0</v>
      </c>
      <c r="V548" s="18">
        <f t="shared" si="179"/>
        <v>0</v>
      </c>
      <c r="X548" s="39">
        <f t="shared" si="180"/>
        <v>100</v>
      </c>
      <c r="Z548" s="20">
        <v>0</v>
      </c>
      <c r="AA548" s="53">
        <f t="shared" si="164"/>
        <v>0</v>
      </c>
      <c r="AB548" s="20">
        <v>0</v>
      </c>
      <c r="AC548" s="53">
        <f t="shared" si="165"/>
        <v>0</v>
      </c>
      <c r="AD548" s="20">
        <v>0</v>
      </c>
      <c r="AE548" s="53">
        <f t="shared" si="166"/>
        <v>0</v>
      </c>
      <c r="AF548" s="20">
        <v>0</v>
      </c>
      <c r="AG548" s="48">
        <f t="shared" si="167"/>
        <v>0</v>
      </c>
    </row>
    <row r="549" spans="1:33" ht="14.5" x14ac:dyDescent="0.35">
      <c r="A549" s="19" t="s">
        <v>1145</v>
      </c>
      <c r="B549" s="19" t="s">
        <v>1146</v>
      </c>
      <c r="C549" s="52" t="s">
        <v>98</v>
      </c>
      <c r="D549" s="20">
        <v>5.7996800000000001E-2</v>
      </c>
      <c r="E549" s="20">
        <v>0</v>
      </c>
      <c r="F549" s="20">
        <v>0</v>
      </c>
      <c r="G549" s="20">
        <v>0</v>
      </c>
      <c r="H549" s="20">
        <f t="shared" si="169"/>
        <v>5.7996800000000001E-2</v>
      </c>
      <c r="I549" s="21">
        <f t="shared" si="170"/>
        <v>0</v>
      </c>
      <c r="J549" s="21">
        <f t="shared" si="171"/>
        <v>0</v>
      </c>
      <c r="K549" s="21">
        <f t="shared" si="172"/>
        <v>0</v>
      </c>
      <c r="L549" s="21">
        <f t="shared" si="173"/>
        <v>100</v>
      </c>
      <c r="M549" s="20">
        <v>0</v>
      </c>
      <c r="N549" s="20">
        <v>0</v>
      </c>
      <c r="O549">
        <f t="shared" si="168"/>
        <v>0</v>
      </c>
      <c r="P549" s="20">
        <v>0</v>
      </c>
      <c r="Q549">
        <f t="shared" si="174"/>
        <v>0</v>
      </c>
      <c r="R549" s="18">
        <f t="shared" si="175"/>
        <v>0</v>
      </c>
      <c r="S549" s="18">
        <f t="shared" si="176"/>
        <v>0</v>
      </c>
      <c r="T549" s="18">
        <f t="shared" si="177"/>
        <v>0</v>
      </c>
      <c r="U549" s="18">
        <f t="shared" si="178"/>
        <v>0</v>
      </c>
      <c r="V549" s="18">
        <f t="shared" si="179"/>
        <v>0</v>
      </c>
      <c r="X549" s="39">
        <f t="shared" si="180"/>
        <v>100</v>
      </c>
      <c r="Z549" s="20">
        <v>0</v>
      </c>
      <c r="AA549" s="53">
        <f t="shared" si="164"/>
        <v>0</v>
      </c>
      <c r="AB549" s="20">
        <v>0</v>
      </c>
      <c r="AC549" s="53">
        <f t="shared" si="165"/>
        <v>0</v>
      </c>
      <c r="AD549" s="20">
        <v>0</v>
      </c>
      <c r="AE549" s="53">
        <f t="shared" si="166"/>
        <v>0</v>
      </c>
      <c r="AF549" s="20">
        <v>0</v>
      </c>
      <c r="AG549" s="48">
        <f t="shared" si="167"/>
        <v>0</v>
      </c>
    </row>
    <row r="550" spans="1:33" ht="14.5" x14ac:dyDescent="0.35">
      <c r="A550" s="19" t="s">
        <v>1147</v>
      </c>
      <c r="B550" s="19" t="s">
        <v>1148</v>
      </c>
      <c r="C550" s="52" t="s">
        <v>98</v>
      </c>
      <c r="D550" s="20">
        <v>5.0948300000000002E-2</v>
      </c>
      <c r="E550" s="20">
        <v>0</v>
      </c>
      <c r="F550" s="20">
        <v>0</v>
      </c>
      <c r="G550" s="20">
        <v>0</v>
      </c>
      <c r="H550" s="20">
        <f t="shared" si="169"/>
        <v>5.0948300000000002E-2</v>
      </c>
      <c r="I550" s="21">
        <f t="shared" si="170"/>
        <v>0</v>
      </c>
      <c r="J550" s="21">
        <f t="shared" si="171"/>
        <v>0</v>
      </c>
      <c r="K550" s="21">
        <f t="shared" si="172"/>
        <v>0</v>
      </c>
      <c r="L550" s="21">
        <f t="shared" si="173"/>
        <v>100</v>
      </c>
      <c r="M550" s="20">
        <v>0</v>
      </c>
      <c r="N550" s="20">
        <v>0</v>
      </c>
      <c r="O550">
        <f t="shared" si="168"/>
        <v>0</v>
      </c>
      <c r="P550" s="20">
        <v>0</v>
      </c>
      <c r="Q550">
        <f t="shared" si="174"/>
        <v>0</v>
      </c>
      <c r="R550" s="18">
        <f t="shared" si="175"/>
        <v>0</v>
      </c>
      <c r="S550" s="18">
        <f t="shared" si="176"/>
        <v>0</v>
      </c>
      <c r="T550" s="18">
        <f t="shared" si="177"/>
        <v>0</v>
      </c>
      <c r="U550" s="18">
        <f t="shared" si="178"/>
        <v>0</v>
      </c>
      <c r="V550" s="18">
        <f t="shared" si="179"/>
        <v>0</v>
      </c>
      <c r="X550" s="39">
        <f t="shared" si="180"/>
        <v>100</v>
      </c>
      <c r="Z550" s="20">
        <v>0</v>
      </c>
      <c r="AA550" s="53">
        <f t="shared" si="164"/>
        <v>0</v>
      </c>
      <c r="AB550" s="20">
        <v>0</v>
      </c>
      <c r="AC550" s="53">
        <f t="shared" si="165"/>
        <v>0</v>
      </c>
      <c r="AD550" s="20">
        <v>0</v>
      </c>
      <c r="AE550" s="53">
        <f t="shared" si="166"/>
        <v>0</v>
      </c>
      <c r="AF550" s="20">
        <v>0</v>
      </c>
      <c r="AG550" s="48">
        <f t="shared" si="167"/>
        <v>0</v>
      </c>
    </row>
    <row r="551" spans="1:33" ht="14.5" x14ac:dyDescent="0.35">
      <c r="A551" s="19" t="s">
        <v>1149</v>
      </c>
      <c r="B551" s="19" t="s">
        <v>1148</v>
      </c>
      <c r="C551" s="52" t="s">
        <v>98</v>
      </c>
      <c r="D551" s="20">
        <v>3.83282E-2</v>
      </c>
      <c r="E551" s="20">
        <v>0</v>
      </c>
      <c r="F551" s="20">
        <v>0</v>
      </c>
      <c r="G551" s="20">
        <v>0</v>
      </c>
      <c r="H551" s="20">
        <f t="shared" si="169"/>
        <v>3.83282E-2</v>
      </c>
      <c r="I551" s="21">
        <f t="shared" si="170"/>
        <v>0</v>
      </c>
      <c r="J551" s="21">
        <f t="shared" si="171"/>
        <v>0</v>
      </c>
      <c r="K551" s="21">
        <f t="shared" si="172"/>
        <v>0</v>
      </c>
      <c r="L551" s="21">
        <f t="shared" si="173"/>
        <v>100</v>
      </c>
      <c r="M551" s="20">
        <v>0</v>
      </c>
      <c r="N551" s="20">
        <v>0</v>
      </c>
      <c r="O551">
        <f t="shared" si="168"/>
        <v>0</v>
      </c>
      <c r="P551" s="20">
        <v>0</v>
      </c>
      <c r="Q551">
        <f t="shared" si="174"/>
        <v>0</v>
      </c>
      <c r="R551" s="18">
        <f t="shared" si="175"/>
        <v>0</v>
      </c>
      <c r="S551" s="18">
        <f t="shared" si="176"/>
        <v>0</v>
      </c>
      <c r="T551" s="18">
        <f t="shared" si="177"/>
        <v>0</v>
      </c>
      <c r="U551" s="18">
        <f t="shared" si="178"/>
        <v>0</v>
      </c>
      <c r="V551" s="18">
        <f t="shared" si="179"/>
        <v>0</v>
      </c>
      <c r="X551" s="39">
        <f t="shared" si="180"/>
        <v>100</v>
      </c>
      <c r="Z551" s="20">
        <v>0</v>
      </c>
      <c r="AA551" s="53">
        <f t="shared" si="164"/>
        <v>0</v>
      </c>
      <c r="AB551" s="20">
        <v>0</v>
      </c>
      <c r="AC551" s="53">
        <f t="shared" si="165"/>
        <v>0</v>
      </c>
      <c r="AD551" s="20">
        <v>0</v>
      </c>
      <c r="AE551" s="53">
        <f t="shared" si="166"/>
        <v>0</v>
      </c>
      <c r="AF551" s="20">
        <v>0</v>
      </c>
      <c r="AG551" s="48">
        <f t="shared" si="167"/>
        <v>0</v>
      </c>
    </row>
    <row r="552" spans="1:33" ht="14.5" x14ac:dyDescent="0.35">
      <c r="A552" s="19" t="s">
        <v>1150</v>
      </c>
      <c r="B552" s="19" t="s">
        <v>1151</v>
      </c>
      <c r="C552" s="52" t="s">
        <v>98</v>
      </c>
      <c r="D552" s="20">
        <v>6.1861100000000002E-2</v>
      </c>
      <c r="E552" s="20">
        <v>0</v>
      </c>
      <c r="F552" s="20">
        <v>0</v>
      </c>
      <c r="G552" s="20">
        <v>0</v>
      </c>
      <c r="H552" s="20">
        <f t="shared" si="169"/>
        <v>6.1861100000000002E-2</v>
      </c>
      <c r="I552" s="21">
        <f t="shared" si="170"/>
        <v>0</v>
      </c>
      <c r="J552" s="21">
        <f t="shared" si="171"/>
        <v>0</v>
      </c>
      <c r="K552" s="21">
        <f t="shared" si="172"/>
        <v>0</v>
      </c>
      <c r="L552" s="21">
        <f t="shared" si="173"/>
        <v>100</v>
      </c>
      <c r="M552" s="20">
        <v>0</v>
      </c>
      <c r="N552" s="20">
        <v>0</v>
      </c>
      <c r="O552">
        <f t="shared" si="168"/>
        <v>0</v>
      </c>
      <c r="P552" s="20">
        <v>0</v>
      </c>
      <c r="Q552">
        <f t="shared" si="174"/>
        <v>0</v>
      </c>
      <c r="R552" s="18">
        <f t="shared" si="175"/>
        <v>0</v>
      </c>
      <c r="S552" s="18">
        <f t="shared" si="176"/>
        <v>0</v>
      </c>
      <c r="T552" s="18">
        <f t="shared" si="177"/>
        <v>0</v>
      </c>
      <c r="U552" s="18">
        <f t="shared" si="178"/>
        <v>0</v>
      </c>
      <c r="V552" s="18">
        <f t="shared" si="179"/>
        <v>0</v>
      </c>
      <c r="X552" s="39">
        <f t="shared" si="180"/>
        <v>100</v>
      </c>
      <c r="Z552" s="20">
        <v>0</v>
      </c>
      <c r="AA552" s="53">
        <f t="shared" si="164"/>
        <v>0</v>
      </c>
      <c r="AB552" s="20">
        <v>0</v>
      </c>
      <c r="AC552" s="53">
        <f t="shared" si="165"/>
        <v>0</v>
      </c>
      <c r="AD552" s="20">
        <v>0</v>
      </c>
      <c r="AE552" s="53">
        <f t="shared" si="166"/>
        <v>0</v>
      </c>
      <c r="AF552" s="20">
        <v>0</v>
      </c>
      <c r="AG552" s="48">
        <f t="shared" si="167"/>
        <v>0</v>
      </c>
    </row>
    <row r="553" spans="1:33" ht="14.5" x14ac:dyDescent="0.35">
      <c r="A553" s="19" t="s">
        <v>1152</v>
      </c>
      <c r="B553" s="19" t="s">
        <v>1153</v>
      </c>
      <c r="C553" s="52" t="s">
        <v>98</v>
      </c>
      <c r="D553" s="20">
        <v>0.41000799999999998</v>
      </c>
      <c r="E553" s="20">
        <v>0</v>
      </c>
      <c r="F553" s="20">
        <v>0</v>
      </c>
      <c r="G553" s="20">
        <v>0</v>
      </c>
      <c r="H553" s="20">
        <f t="shared" si="169"/>
        <v>0.41000799999999998</v>
      </c>
      <c r="I553" s="21">
        <f t="shared" si="170"/>
        <v>0</v>
      </c>
      <c r="J553" s="21">
        <f t="shared" si="171"/>
        <v>0</v>
      </c>
      <c r="K553" s="21">
        <f t="shared" si="172"/>
        <v>0</v>
      </c>
      <c r="L553" s="21">
        <f t="shared" si="173"/>
        <v>100</v>
      </c>
      <c r="M553" s="20">
        <v>0</v>
      </c>
      <c r="N553" s="20">
        <v>1.01620516035E-2</v>
      </c>
      <c r="O553">
        <f t="shared" si="168"/>
        <v>1.01620516035E-2</v>
      </c>
      <c r="P553" s="20">
        <v>6.8121452630200002E-3</v>
      </c>
      <c r="Q553">
        <f t="shared" si="174"/>
        <v>1.6974196866519999E-2</v>
      </c>
      <c r="R553" s="18">
        <f t="shared" si="175"/>
        <v>0</v>
      </c>
      <c r="S553" s="18">
        <f t="shared" si="176"/>
        <v>2.4785008105939399</v>
      </c>
      <c r="T553" s="18">
        <f t="shared" si="177"/>
        <v>2.4785008105939399</v>
      </c>
      <c r="U553" s="18">
        <f t="shared" si="178"/>
        <v>1.661466425781936</v>
      </c>
      <c r="V553" s="18">
        <f t="shared" si="179"/>
        <v>4.1399672363758748</v>
      </c>
      <c r="X553" s="39">
        <f t="shared" si="180"/>
        <v>100</v>
      </c>
      <c r="Z553" s="20">
        <v>0</v>
      </c>
      <c r="AA553" s="53">
        <f t="shared" si="164"/>
        <v>0</v>
      </c>
      <c r="AB553" s="20">
        <v>0</v>
      </c>
      <c r="AC553" s="53">
        <f t="shared" si="165"/>
        <v>0</v>
      </c>
      <c r="AD553" s="20">
        <v>0</v>
      </c>
      <c r="AE553" s="53">
        <f t="shared" si="166"/>
        <v>0</v>
      </c>
      <c r="AF553" s="20">
        <v>0</v>
      </c>
      <c r="AG553" s="48">
        <f t="shared" si="167"/>
        <v>0</v>
      </c>
    </row>
    <row r="554" spans="1:33" ht="14.5" x14ac:dyDescent="0.35">
      <c r="A554" s="19" t="s">
        <v>1154</v>
      </c>
      <c r="B554" s="19" t="s">
        <v>1155</v>
      </c>
      <c r="C554" s="52" t="s">
        <v>98</v>
      </c>
      <c r="D554" s="20">
        <v>0.43134600000000001</v>
      </c>
      <c r="E554" s="20">
        <v>0</v>
      </c>
      <c r="F554" s="20">
        <v>0</v>
      </c>
      <c r="G554" s="20">
        <v>0</v>
      </c>
      <c r="H554" s="20">
        <f t="shared" si="169"/>
        <v>0.43134600000000001</v>
      </c>
      <c r="I554" s="21">
        <f t="shared" si="170"/>
        <v>0</v>
      </c>
      <c r="J554" s="21">
        <f t="shared" si="171"/>
        <v>0</v>
      </c>
      <c r="K554" s="21">
        <f t="shared" si="172"/>
        <v>0</v>
      </c>
      <c r="L554" s="21">
        <f t="shared" si="173"/>
        <v>100</v>
      </c>
      <c r="M554" s="20">
        <v>0</v>
      </c>
      <c r="N554" s="20">
        <v>2.8617151176999998E-2</v>
      </c>
      <c r="O554">
        <f t="shared" si="168"/>
        <v>2.8617151176999998E-2</v>
      </c>
      <c r="P554" s="20">
        <v>3.52316104496E-2</v>
      </c>
      <c r="Q554">
        <f t="shared" si="174"/>
        <v>6.3848761626599998E-2</v>
      </c>
      <c r="R554" s="18">
        <f t="shared" si="175"/>
        <v>0</v>
      </c>
      <c r="S554" s="18">
        <f t="shared" si="176"/>
        <v>6.6343842708637606</v>
      </c>
      <c r="T554" s="18">
        <f t="shared" si="177"/>
        <v>6.6343842708637606</v>
      </c>
      <c r="U554" s="18">
        <f t="shared" si="178"/>
        <v>8.1678305697977969</v>
      </c>
      <c r="V554" s="18">
        <f t="shared" si="179"/>
        <v>14.802214840661557</v>
      </c>
      <c r="X554" s="39">
        <f t="shared" si="180"/>
        <v>100</v>
      </c>
      <c r="Z554" s="20">
        <v>0</v>
      </c>
      <c r="AA554" s="53">
        <f t="shared" si="164"/>
        <v>0</v>
      </c>
      <c r="AB554" s="20">
        <v>0</v>
      </c>
      <c r="AC554" s="53">
        <f t="shared" si="165"/>
        <v>0</v>
      </c>
      <c r="AD554" s="20">
        <v>0</v>
      </c>
      <c r="AE554" s="53">
        <f t="shared" si="166"/>
        <v>0</v>
      </c>
      <c r="AF554" s="20">
        <v>0</v>
      </c>
      <c r="AG554" s="48">
        <f t="shared" si="167"/>
        <v>0</v>
      </c>
    </row>
    <row r="555" spans="1:33" ht="14.5" x14ac:dyDescent="0.35">
      <c r="A555" s="19" t="s">
        <v>1156</v>
      </c>
      <c r="B555" s="19" t="s">
        <v>1157</v>
      </c>
      <c r="C555" s="52" t="s">
        <v>98</v>
      </c>
      <c r="D555" s="20">
        <v>6.5129699999999999E-2</v>
      </c>
      <c r="E555" s="20">
        <v>0</v>
      </c>
      <c r="F555" s="20">
        <v>0</v>
      </c>
      <c r="G555" s="20">
        <v>0</v>
      </c>
      <c r="H555" s="20">
        <f t="shared" si="169"/>
        <v>6.5129699999999999E-2</v>
      </c>
      <c r="I555" s="21">
        <f t="shared" si="170"/>
        <v>0</v>
      </c>
      <c r="J555" s="21">
        <f t="shared" si="171"/>
        <v>0</v>
      </c>
      <c r="K555" s="21">
        <f t="shared" si="172"/>
        <v>0</v>
      </c>
      <c r="L555" s="21">
        <f t="shared" si="173"/>
        <v>100</v>
      </c>
      <c r="M555" s="20">
        <v>0</v>
      </c>
      <c r="N555" s="20">
        <v>0</v>
      </c>
      <c r="O555">
        <f t="shared" si="168"/>
        <v>0</v>
      </c>
      <c r="P555" s="20">
        <v>0</v>
      </c>
      <c r="Q555">
        <f t="shared" si="174"/>
        <v>0</v>
      </c>
      <c r="R555" s="18">
        <f t="shared" si="175"/>
        <v>0</v>
      </c>
      <c r="S555" s="18">
        <f t="shared" si="176"/>
        <v>0</v>
      </c>
      <c r="T555" s="18">
        <f t="shared" si="177"/>
        <v>0</v>
      </c>
      <c r="U555" s="18">
        <f t="shared" si="178"/>
        <v>0</v>
      </c>
      <c r="V555" s="18">
        <f t="shared" si="179"/>
        <v>0</v>
      </c>
      <c r="X555" s="39">
        <f t="shared" si="180"/>
        <v>100</v>
      </c>
      <c r="Z555" s="20">
        <v>0</v>
      </c>
      <c r="AA555" s="53">
        <f t="shared" si="164"/>
        <v>0</v>
      </c>
      <c r="AB555" s="20">
        <v>0</v>
      </c>
      <c r="AC555" s="53">
        <f t="shared" si="165"/>
        <v>0</v>
      </c>
      <c r="AD555" s="20">
        <v>0</v>
      </c>
      <c r="AE555" s="53">
        <f t="shared" si="166"/>
        <v>0</v>
      </c>
      <c r="AF555" s="20">
        <v>0</v>
      </c>
      <c r="AG555" s="48">
        <f t="shared" si="167"/>
        <v>0</v>
      </c>
    </row>
    <row r="556" spans="1:33" ht="14.5" x14ac:dyDescent="0.35">
      <c r="A556" s="19" t="s">
        <v>1158</v>
      </c>
      <c r="B556" s="19" t="s">
        <v>1159</v>
      </c>
      <c r="C556" s="52" t="s">
        <v>98</v>
      </c>
      <c r="D556" s="20">
        <v>2.3566400000000001E-2</v>
      </c>
      <c r="E556" s="20">
        <v>0</v>
      </c>
      <c r="F556" s="20">
        <v>0</v>
      </c>
      <c r="G556" s="20">
        <v>0</v>
      </c>
      <c r="H556" s="20">
        <f t="shared" si="169"/>
        <v>2.3566400000000001E-2</v>
      </c>
      <c r="I556" s="21">
        <f t="shared" si="170"/>
        <v>0</v>
      </c>
      <c r="J556" s="21">
        <f t="shared" si="171"/>
        <v>0</v>
      </c>
      <c r="K556" s="21">
        <f t="shared" si="172"/>
        <v>0</v>
      </c>
      <c r="L556" s="21">
        <f t="shared" si="173"/>
        <v>100</v>
      </c>
      <c r="M556" s="20">
        <v>0</v>
      </c>
      <c r="N556" s="20">
        <v>0</v>
      </c>
      <c r="O556">
        <f t="shared" si="168"/>
        <v>0</v>
      </c>
      <c r="P556" s="20">
        <v>0</v>
      </c>
      <c r="Q556">
        <f t="shared" si="174"/>
        <v>0</v>
      </c>
      <c r="R556" s="18">
        <f t="shared" si="175"/>
        <v>0</v>
      </c>
      <c r="S556" s="18">
        <f t="shared" si="176"/>
        <v>0</v>
      </c>
      <c r="T556" s="18">
        <f t="shared" si="177"/>
        <v>0</v>
      </c>
      <c r="U556" s="18">
        <f t="shared" si="178"/>
        <v>0</v>
      </c>
      <c r="V556" s="18">
        <f t="shared" si="179"/>
        <v>0</v>
      </c>
      <c r="X556" s="39">
        <f t="shared" si="180"/>
        <v>100</v>
      </c>
      <c r="Z556" s="20">
        <v>0</v>
      </c>
      <c r="AA556" s="53">
        <f t="shared" si="164"/>
        <v>0</v>
      </c>
      <c r="AB556" s="20">
        <v>0</v>
      </c>
      <c r="AC556" s="53">
        <f t="shared" si="165"/>
        <v>0</v>
      </c>
      <c r="AD556" s="20">
        <v>0</v>
      </c>
      <c r="AE556" s="53">
        <f t="shared" si="166"/>
        <v>0</v>
      </c>
      <c r="AF556" s="20">
        <v>0</v>
      </c>
      <c r="AG556" s="48">
        <f t="shared" si="167"/>
        <v>0</v>
      </c>
    </row>
    <row r="557" spans="1:33" ht="14.5" x14ac:dyDescent="0.35">
      <c r="A557" s="19" t="s">
        <v>1160</v>
      </c>
      <c r="B557" s="19" t="s">
        <v>1159</v>
      </c>
      <c r="C557" s="52" t="s">
        <v>98</v>
      </c>
      <c r="D557" s="20">
        <v>2.86702E-2</v>
      </c>
      <c r="E557" s="20">
        <v>0</v>
      </c>
      <c r="F557" s="20">
        <v>0</v>
      </c>
      <c r="G557" s="20">
        <v>0</v>
      </c>
      <c r="H557" s="20">
        <f t="shared" si="169"/>
        <v>2.86702E-2</v>
      </c>
      <c r="I557" s="21">
        <f t="shared" si="170"/>
        <v>0</v>
      </c>
      <c r="J557" s="21">
        <f t="shared" si="171"/>
        <v>0</v>
      </c>
      <c r="K557" s="21">
        <f t="shared" si="172"/>
        <v>0</v>
      </c>
      <c r="L557" s="21">
        <f t="shared" si="173"/>
        <v>100</v>
      </c>
      <c r="M557" s="20">
        <v>0</v>
      </c>
      <c r="N557" s="20">
        <v>0</v>
      </c>
      <c r="O557">
        <f t="shared" si="168"/>
        <v>0</v>
      </c>
      <c r="P557" s="20">
        <v>0</v>
      </c>
      <c r="Q557">
        <f t="shared" si="174"/>
        <v>0</v>
      </c>
      <c r="R557" s="18">
        <f t="shared" si="175"/>
        <v>0</v>
      </c>
      <c r="S557" s="18">
        <f t="shared" si="176"/>
        <v>0</v>
      </c>
      <c r="T557" s="18">
        <f t="shared" si="177"/>
        <v>0</v>
      </c>
      <c r="U557" s="18">
        <f t="shared" si="178"/>
        <v>0</v>
      </c>
      <c r="V557" s="18">
        <f t="shared" si="179"/>
        <v>0</v>
      </c>
      <c r="X557" s="39">
        <f t="shared" si="180"/>
        <v>100</v>
      </c>
      <c r="Z557" s="20">
        <v>0</v>
      </c>
      <c r="AA557" s="53">
        <f t="shared" si="164"/>
        <v>0</v>
      </c>
      <c r="AB557" s="20">
        <v>0</v>
      </c>
      <c r="AC557" s="53">
        <f t="shared" si="165"/>
        <v>0</v>
      </c>
      <c r="AD557" s="20">
        <v>0</v>
      </c>
      <c r="AE557" s="53">
        <f t="shared" si="166"/>
        <v>0</v>
      </c>
      <c r="AF557" s="20">
        <v>0</v>
      </c>
      <c r="AG557" s="48">
        <f t="shared" si="167"/>
        <v>0</v>
      </c>
    </row>
    <row r="558" spans="1:33" ht="14.5" x14ac:dyDescent="0.35">
      <c r="A558" s="19" t="s">
        <v>1161</v>
      </c>
      <c r="B558" s="19" t="s">
        <v>1162</v>
      </c>
      <c r="C558" s="52" t="s">
        <v>98</v>
      </c>
      <c r="D558" s="20">
        <v>4.2849600000000002E-2</v>
      </c>
      <c r="E558" s="20">
        <v>0</v>
      </c>
      <c r="F558" s="20">
        <v>0</v>
      </c>
      <c r="G558" s="20">
        <v>0</v>
      </c>
      <c r="H558" s="20">
        <f t="shared" si="169"/>
        <v>4.2849600000000002E-2</v>
      </c>
      <c r="I558" s="21">
        <f t="shared" si="170"/>
        <v>0</v>
      </c>
      <c r="J558" s="21">
        <f t="shared" si="171"/>
        <v>0</v>
      </c>
      <c r="K558" s="21">
        <f t="shared" si="172"/>
        <v>0</v>
      </c>
      <c r="L558" s="21">
        <f t="shared" si="173"/>
        <v>100</v>
      </c>
      <c r="M558" s="20">
        <v>0</v>
      </c>
      <c r="N558" s="20">
        <v>0</v>
      </c>
      <c r="O558">
        <f t="shared" si="168"/>
        <v>0</v>
      </c>
      <c r="P558" s="20">
        <v>0</v>
      </c>
      <c r="Q558">
        <f t="shared" si="174"/>
        <v>0</v>
      </c>
      <c r="R558" s="18">
        <f t="shared" si="175"/>
        <v>0</v>
      </c>
      <c r="S558" s="18">
        <f t="shared" si="176"/>
        <v>0</v>
      </c>
      <c r="T558" s="18">
        <f t="shared" si="177"/>
        <v>0</v>
      </c>
      <c r="U558" s="18">
        <f t="shared" si="178"/>
        <v>0</v>
      </c>
      <c r="V558" s="18">
        <f t="shared" si="179"/>
        <v>0</v>
      </c>
      <c r="X558" s="39">
        <f t="shared" si="180"/>
        <v>100</v>
      </c>
      <c r="Z558" s="20">
        <v>0</v>
      </c>
      <c r="AA558" s="53">
        <f t="shared" si="164"/>
        <v>0</v>
      </c>
      <c r="AB558" s="20">
        <v>0</v>
      </c>
      <c r="AC558" s="53">
        <f t="shared" si="165"/>
        <v>0</v>
      </c>
      <c r="AD558" s="20">
        <v>0</v>
      </c>
      <c r="AE558" s="53">
        <f t="shared" si="166"/>
        <v>0</v>
      </c>
      <c r="AF558" s="20">
        <v>0</v>
      </c>
      <c r="AG558" s="48">
        <f t="shared" si="167"/>
        <v>0</v>
      </c>
    </row>
    <row r="559" spans="1:33" ht="14.5" x14ac:dyDescent="0.35">
      <c r="A559" s="19" t="s">
        <v>1163</v>
      </c>
      <c r="B559" s="19" t="s">
        <v>1164</v>
      </c>
      <c r="C559" s="52" t="s">
        <v>98</v>
      </c>
      <c r="D559" s="20">
        <v>0.67332199999999998</v>
      </c>
      <c r="E559" s="20">
        <v>0</v>
      </c>
      <c r="F559" s="20">
        <v>0</v>
      </c>
      <c r="G559" s="20">
        <v>0</v>
      </c>
      <c r="H559" s="20">
        <f t="shared" si="169"/>
        <v>0.67332199999999998</v>
      </c>
      <c r="I559" s="21">
        <f t="shared" si="170"/>
        <v>0</v>
      </c>
      <c r="J559" s="21">
        <f t="shared" si="171"/>
        <v>0</v>
      </c>
      <c r="K559" s="21">
        <f t="shared" si="172"/>
        <v>0</v>
      </c>
      <c r="L559" s="21">
        <f t="shared" si="173"/>
        <v>100</v>
      </c>
      <c r="M559" s="20">
        <v>0</v>
      </c>
      <c r="N559" s="20">
        <v>4.1553999995800001E-4</v>
      </c>
      <c r="O559">
        <f t="shared" si="168"/>
        <v>4.1553999995800001E-4</v>
      </c>
      <c r="P559" s="20">
        <v>2.4025994449600001E-2</v>
      </c>
      <c r="Q559">
        <f t="shared" si="174"/>
        <v>2.4441534449558003E-2</v>
      </c>
      <c r="R559" s="18">
        <f t="shared" si="175"/>
        <v>0</v>
      </c>
      <c r="S559" s="18">
        <f t="shared" si="176"/>
        <v>6.1714900145547008E-2</v>
      </c>
      <c r="T559" s="18">
        <f t="shared" si="177"/>
        <v>6.1714900145547008E-2</v>
      </c>
      <c r="U559" s="18">
        <f t="shared" si="178"/>
        <v>3.5682770575742366</v>
      </c>
      <c r="V559" s="18">
        <f t="shared" si="179"/>
        <v>3.6299919577197839</v>
      </c>
      <c r="X559" s="39">
        <f t="shared" si="180"/>
        <v>100</v>
      </c>
      <c r="Z559" s="20">
        <v>0</v>
      </c>
      <c r="AA559" s="53">
        <f t="shared" si="164"/>
        <v>0</v>
      </c>
      <c r="AB559" s="20">
        <v>0</v>
      </c>
      <c r="AC559" s="53">
        <f t="shared" si="165"/>
        <v>0</v>
      </c>
      <c r="AD559" s="20">
        <v>0</v>
      </c>
      <c r="AE559" s="53">
        <f t="shared" si="166"/>
        <v>0</v>
      </c>
      <c r="AF559" s="20">
        <v>0</v>
      </c>
      <c r="AG559" s="48">
        <f t="shared" si="167"/>
        <v>0</v>
      </c>
    </row>
    <row r="560" spans="1:33" ht="14.5" x14ac:dyDescent="0.35">
      <c r="A560" s="19" t="s">
        <v>1165</v>
      </c>
      <c r="B560" s="19" t="s">
        <v>1166</v>
      </c>
      <c r="C560" s="52" t="s">
        <v>98</v>
      </c>
      <c r="D560" s="20">
        <v>0.84479700000000002</v>
      </c>
      <c r="E560" s="20">
        <v>0</v>
      </c>
      <c r="F560" s="20">
        <v>0</v>
      </c>
      <c r="G560" s="20">
        <v>0</v>
      </c>
      <c r="H560" s="20">
        <f t="shared" si="169"/>
        <v>0.84479700000000002</v>
      </c>
      <c r="I560" s="21">
        <f t="shared" si="170"/>
        <v>0</v>
      </c>
      <c r="J560" s="21">
        <f t="shared" si="171"/>
        <v>0</v>
      </c>
      <c r="K560" s="21">
        <f t="shared" si="172"/>
        <v>0</v>
      </c>
      <c r="L560" s="21">
        <f t="shared" si="173"/>
        <v>100</v>
      </c>
      <c r="M560" s="20">
        <v>0</v>
      </c>
      <c r="N560" s="20">
        <v>2.36130243093E-3</v>
      </c>
      <c r="O560">
        <f t="shared" si="168"/>
        <v>2.36130243093E-3</v>
      </c>
      <c r="P560" s="20">
        <v>0.10227859181899999</v>
      </c>
      <c r="Q560">
        <f t="shared" si="174"/>
        <v>0.10463989424992999</v>
      </c>
      <c r="R560" s="18">
        <f t="shared" si="175"/>
        <v>0</v>
      </c>
      <c r="S560" s="18">
        <f t="shared" si="176"/>
        <v>0.27951122351641872</v>
      </c>
      <c r="T560" s="18">
        <f t="shared" si="177"/>
        <v>0.27951122351641872</v>
      </c>
      <c r="U560" s="18">
        <f t="shared" si="178"/>
        <v>12.106883880861318</v>
      </c>
      <c r="V560" s="18">
        <f t="shared" si="179"/>
        <v>12.386395104377737</v>
      </c>
      <c r="X560" s="39">
        <f t="shared" si="180"/>
        <v>100</v>
      </c>
      <c r="Z560" s="20">
        <v>0</v>
      </c>
      <c r="AA560" s="53">
        <f t="shared" si="164"/>
        <v>0</v>
      </c>
      <c r="AB560" s="20">
        <v>0</v>
      </c>
      <c r="AC560" s="53">
        <f t="shared" si="165"/>
        <v>0</v>
      </c>
      <c r="AD560" s="20">
        <v>0</v>
      </c>
      <c r="AE560" s="53">
        <f t="shared" si="166"/>
        <v>0</v>
      </c>
      <c r="AF560" s="20">
        <v>0</v>
      </c>
      <c r="AG560" s="48">
        <f t="shared" si="167"/>
        <v>0</v>
      </c>
    </row>
    <row r="561" spans="1:33" ht="14.5" x14ac:dyDescent="0.35">
      <c r="A561" s="19" t="s">
        <v>1167</v>
      </c>
      <c r="B561" s="19" t="s">
        <v>1168</v>
      </c>
      <c r="C561" s="52" t="s">
        <v>98</v>
      </c>
      <c r="D561" s="20">
        <v>7.7613799999999997E-2</v>
      </c>
      <c r="E561" s="20">
        <v>0</v>
      </c>
      <c r="F561" s="20">
        <v>0</v>
      </c>
      <c r="G561" s="20">
        <v>0</v>
      </c>
      <c r="H561" s="20">
        <f t="shared" si="169"/>
        <v>7.7613799999999997E-2</v>
      </c>
      <c r="I561" s="21">
        <f t="shared" si="170"/>
        <v>0</v>
      </c>
      <c r="J561" s="21">
        <f t="shared" si="171"/>
        <v>0</v>
      </c>
      <c r="K561" s="21">
        <f t="shared" si="172"/>
        <v>0</v>
      </c>
      <c r="L561" s="21">
        <f t="shared" si="173"/>
        <v>100</v>
      </c>
      <c r="M561" s="20">
        <v>0</v>
      </c>
      <c r="N561" s="20">
        <v>0</v>
      </c>
      <c r="O561">
        <f t="shared" si="168"/>
        <v>0</v>
      </c>
      <c r="P561" s="20">
        <v>0</v>
      </c>
      <c r="Q561">
        <f t="shared" si="174"/>
        <v>0</v>
      </c>
      <c r="R561" s="18">
        <f t="shared" si="175"/>
        <v>0</v>
      </c>
      <c r="S561" s="18">
        <f t="shared" si="176"/>
        <v>0</v>
      </c>
      <c r="T561" s="18">
        <f t="shared" si="177"/>
        <v>0</v>
      </c>
      <c r="U561" s="18">
        <f t="shared" si="178"/>
        <v>0</v>
      </c>
      <c r="V561" s="18">
        <f t="shared" si="179"/>
        <v>0</v>
      </c>
      <c r="X561" s="39">
        <f t="shared" si="180"/>
        <v>100</v>
      </c>
      <c r="Z561" s="20">
        <v>0</v>
      </c>
      <c r="AA561" s="53">
        <f t="shared" si="164"/>
        <v>0</v>
      </c>
      <c r="AB561" s="20">
        <v>0</v>
      </c>
      <c r="AC561" s="53">
        <f t="shared" si="165"/>
        <v>0</v>
      </c>
      <c r="AD561" s="20">
        <v>0</v>
      </c>
      <c r="AE561" s="53">
        <f t="shared" si="166"/>
        <v>0</v>
      </c>
      <c r="AF561" s="20">
        <v>0</v>
      </c>
      <c r="AG561" s="48">
        <f t="shared" si="167"/>
        <v>0</v>
      </c>
    </row>
    <row r="562" spans="1:33" ht="14.5" x14ac:dyDescent="0.35">
      <c r="A562" s="19" t="s">
        <v>1169</v>
      </c>
      <c r="B562" s="19" t="s">
        <v>1170</v>
      </c>
      <c r="C562" s="52" t="s">
        <v>98</v>
      </c>
      <c r="D562" s="20">
        <v>5.2136200000000001E-2</v>
      </c>
      <c r="E562" s="20">
        <v>0</v>
      </c>
      <c r="F562" s="20">
        <v>0</v>
      </c>
      <c r="G562" s="20">
        <v>0</v>
      </c>
      <c r="H562" s="20">
        <f t="shared" si="169"/>
        <v>5.2136200000000001E-2</v>
      </c>
      <c r="I562" s="21">
        <f t="shared" si="170"/>
        <v>0</v>
      </c>
      <c r="J562" s="21">
        <f t="shared" si="171"/>
        <v>0</v>
      </c>
      <c r="K562" s="21">
        <f t="shared" si="172"/>
        <v>0</v>
      </c>
      <c r="L562" s="21">
        <f t="shared" si="173"/>
        <v>100</v>
      </c>
      <c r="M562" s="20">
        <v>0</v>
      </c>
      <c r="N562" s="20">
        <v>0</v>
      </c>
      <c r="O562">
        <f t="shared" si="168"/>
        <v>0</v>
      </c>
      <c r="P562" s="20">
        <v>0</v>
      </c>
      <c r="Q562">
        <f t="shared" si="174"/>
        <v>0</v>
      </c>
      <c r="R562" s="18">
        <f t="shared" si="175"/>
        <v>0</v>
      </c>
      <c r="S562" s="18">
        <f t="shared" si="176"/>
        <v>0</v>
      </c>
      <c r="T562" s="18">
        <f t="shared" si="177"/>
        <v>0</v>
      </c>
      <c r="U562" s="18">
        <f t="shared" si="178"/>
        <v>0</v>
      </c>
      <c r="V562" s="18">
        <f t="shared" si="179"/>
        <v>0</v>
      </c>
      <c r="X562" s="39">
        <f t="shared" si="180"/>
        <v>100</v>
      </c>
      <c r="Z562" s="20">
        <v>0</v>
      </c>
      <c r="AA562" s="53">
        <f t="shared" si="164"/>
        <v>0</v>
      </c>
      <c r="AB562" s="20">
        <v>0</v>
      </c>
      <c r="AC562" s="53">
        <f t="shared" si="165"/>
        <v>0</v>
      </c>
      <c r="AD562" s="20">
        <v>0</v>
      </c>
      <c r="AE562" s="53">
        <f t="shared" si="166"/>
        <v>0</v>
      </c>
      <c r="AF562" s="20">
        <v>0</v>
      </c>
      <c r="AG562" s="48">
        <f t="shared" si="167"/>
        <v>0</v>
      </c>
    </row>
    <row r="563" spans="1:33" ht="14.5" x14ac:dyDescent="0.35">
      <c r="A563" s="19" t="s">
        <v>1171</v>
      </c>
      <c r="B563" s="19" t="s">
        <v>1172</v>
      </c>
      <c r="C563" s="52" t="s">
        <v>98</v>
      </c>
      <c r="D563" s="20">
        <v>0.26872099999999999</v>
      </c>
      <c r="E563" s="20">
        <v>0</v>
      </c>
      <c r="F563" s="20">
        <v>0</v>
      </c>
      <c r="G563" s="20">
        <v>0</v>
      </c>
      <c r="H563" s="20">
        <f t="shared" si="169"/>
        <v>0.26872099999999999</v>
      </c>
      <c r="I563" s="21">
        <f t="shared" si="170"/>
        <v>0</v>
      </c>
      <c r="J563" s="21">
        <f t="shared" si="171"/>
        <v>0</v>
      </c>
      <c r="K563" s="21">
        <f t="shared" si="172"/>
        <v>0</v>
      </c>
      <c r="L563" s="21">
        <f t="shared" si="173"/>
        <v>100</v>
      </c>
      <c r="M563" s="20">
        <v>0</v>
      </c>
      <c r="N563" s="20">
        <v>0</v>
      </c>
      <c r="O563">
        <f t="shared" si="168"/>
        <v>0</v>
      </c>
      <c r="P563" s="20">
        <v>9.1165874914499997E-2</v>
      </c>
      <c r="Q563">
        <f t="shared" si="174"/>
        <v>9.1165874914499997E-2</v>
      </c>
      <c r="R563" s="18">
        <f t="shared" si="175"/>
        <v>0</v>
      </c>
      <c r="S563" s="18">
        <f t="shared" si="176"/>
        <v>0</v>
      </c>
      <c r="T563" s="18">
        <f t="shared" si="177"/>
        <v>0</v>
      </c>
      <c r="U563" s="18">
        <f t="shared" si="178"/>
        <v>33.925846850264776</v>
      </c>
      <c r="V563" s="18">
        <f t="shared" si="179"/>
        <v>33.925846850264776</v>
      </c>
      <c r="X563" s="39">
        <f t="shared" si="180"/>
        <v>100</v>
      </c>
      <c r="Z563" s="20">
        <v>0</v>
      </c>
      <c r="AA563" s="53">
        <f t="shared" si="164"/>
        <v>0</v>
      </c>
      <c r="AB563" s="20">
        <v>0</v>
      </c>
      <c r="AC563" s="53">
        <f t="shared" si="165"/>
        <v>0</v>
      </c>
      <c r="AD563" s="20">
        <v>0</v>
      </c>
      <c r="AE563" s="53">
        <f t="shared" si="166"/>
        <v>0</v>
      </c>
      <c r="AF563" s="20">
        <v>0</v>
      </c>
      <c r="AG563" s="48">
        <f t="shared" si="167"/>
        <v>0</v>
      </c>
    </row>
    <row r="564" spans="1:33" ht="14.5" x14ac:dyDescent="0.35">
      <c r="A564" s="19" t="s">
        <v>1173</v>
      </c>
      <c r="B564" s="19" t="s">
        <v>1174</v>
      </c>
      <c r="C564" s="52" t="s">
        <v>98</v>
      </c>
      <c r="D564" s="20">
        <v>0.70667100000000005</v>
      </c>
      <c r="E564" s="20">
        <v>0</v>
      </c>
      <c r="F564" s="20">
        <v>0</v>
      </c>
      <c r="G564" s="20">
        <v>0</v>
      </c>
      <c r="H564" s="20">
        <f t="shared" si="169"/>
        <v>0.70667100000000005</v>
      </c>
      <c r="I564" s="21">
        <f t="shared" si="170"/>
        <v>0</v>
      </c>
      <c r="J564" s="21">
        <f t="shared" si="171"/>
        <v>0</v>
      </c>
      <c r="K564" s="21">
        <f t="shared" si="172"/>
        <v>0</v>
      </c>
      <c r="L564" s="21">
        <f t="shared" si="173"/>
        <v>100</v>
      </c>
      <c r="M564" s="20">
        <v>0</v>
      </c>
      <c r="N564" s="20">
        <v>0</v>
      </c>
      <c r="O564">
        <f t="shared" si="168"/>
        <v>0</v>
      </c>
      <c r="P564" s="20">
        <v>1.1912986755100001E-3</v>
      </c>
      <c r="Q564">
        <f t="shared" si="174"/>
        <v>1.1912986755100001E-3</v>
      </c>
      <c r="R564" s="18">
        <f t="shared" si="175"/>
        <v>0</v>
      </c>
      <c r="S564" s="18">
        <f t="shared" si="176"/>
        <v>0</v>
      </c>
      <c r="T564" s="18">
        <f t="shared" si="177"/>
        <v>0</v>
      </c>
      <c r="U564" s="18">
        <f t="shared" si="178"/>
        <v>0.16857896751246337</v>
      </c>
      <c r="V564" s="18">
        <f t="shared" si="179"/>
        <v>0.16857896751246337</v>
      </c>
      <c r="X564" s="39">
        <f t="shared" si="180"/>
        <v>100</v>
      </c>
      <c r="Z564" s="20">
        <v>0</v>
      </c>
      <c r="AA564" s="53">
        <f t="shared" si="164"/>
        <v>0</v>
      </c>
      <c r="AB564" s="20">
        <v>0</v>
      </c>
      <c r="AC564" s="53">
        <f t="shared" si="165"/>
        <v>0</v>
      </c>
      <c r="AD564" s="20">
        <v>0</v>
      </c>
      <c r="AE564" s="53">
        <f t="shared" si="166"/>
        <v>0</v>
      </c>
      <c r="AF564" s="20">
        <v>0</v>
      </c>
      <c r="AG564" s="48">
        <f t="shared" si="167"/>
        <v>0</v>
      </c>
    </row>
    <row r="565" spans="1:33" ht="14.5" x14ac:dyDescent="0.35">
      <c r="A565" s="19" t="s">
        <v>1175</v>
      </c>
      <c r="B565" s="19" t="s">
        <v>1176</v>
      </c>
      <c r="C565" s="52" t="s">
        <v>98</v>
      </c>
      <c r="D565" s="20">
        <v>0.32103900000000002</v>
      </c>
      <c r="E565" s="20">
        <v>0</v>
      </c>
      <c r="F565" s="20">
        <v>0</v>
      </c>
      <c r="G565" s="20">
        <v>0</v>
      </c>
      <c r="H565" s="20">
        <f t="shared" si="169"/>
        <v>0.32103900000000002</v>
      </c>
      <c r="I565" s="21">
        <f t="shared" si="170"/>
        <v>0</v>
      </c>
      <c r="J565" s="21">
        <f t="shared" si="171"/>
        <v>0</v>
      </c>
      <c r="K565" s="21">
        <f t="shared" si="172"/>
        <v>0</v>
      </c>
      <c r="L565" s="21">
        <f t="shared" si="173"/>
        <v>100</v>
      </c>
      <c r="M565" s="20">
        <v>0</v>
      </c>
      <c r="N565" s="20">
        <v>0</v>
      </c>
      <c r="O565">
        <f t="shared" si="168"/>
        <v>0</v>
      </c>
      <c r="P565" s="20">
        <v>7.0440244087199996E-2</v>
      </c>
      <c r="Q565">
        <f t="shared" si="174"/>
        <v>7.0440244087199996E-2</v>
      </c>
      <c r="R565" s="18">
        <f t="shared" si="175"/>
        <v>0</v>
      </c>
      <c r="S565" s="18">
        <f t="shared" si="176"/>
        <v>0</v>
      </c>
      <c r="T565" s="18">
        <f t="shared" si="177"/>
        <v>0</v>
      </c>
      <c r="U565" s="18">
        <f t="shared" si="178"/>
        <v>21.941335503536951</v>
      </c>
      <c r="V565" s="18">
        <f t="shared" si="179"/>
        <v>21.941335503536951</v>
      </c>
      <c r="X565" s="39">
        <f t="shared" si="180"/>
        <v>100</v>
      </c>
      <c r="Z565" s="20">
        <v>0</v>
      </c>
      <c r="AA565" s="53">
        <f t="shared" si="164"/>
        <v>0</v>
      </c>
      <c r="AB565" s="20">
        <v>0</v>
      </c>
      <c r="AC565" s="53">
        <f t="shared" si="165"/>
        <v>0</v>
      </c>
      <c r="AD565" s="20">
        <v>0</v>
      </c>
      <c r="AE565" s="53">
        <f t="shared" si="166"/>
        <v>0</v>
      </c>
      <c r="AF565" s="20">
        <v>0</v>
      </c>
      <c r="AG565" s="48">
        <f t="shared" si="167"/>
        <v>0</v>
      </c>
    </row>
    <row r="566" spans="1:33" ht="14.5" x14ac:dyDescent="0.35">
      <c r="A566" s="19" t="s">
        <v>1177</v>
      </c>
      <c r="B566" s="19" t="s">
        <v>1178</v>
      </c>
      <c r="C566" s="52" t="s">
        <v>98</v>
      </c>
      <c r="D566" s="20">
        <v>4.2875000000000003E-2</v>
      </c>
      <c r="E566" s="20">
        <v>0</v>
      </c>
      <c r="F566" s="20">
        <v>0</v>
      </c>
      <c r="G566" s="20">
        <v>0</v>
      </c>
      <c r="H566" s="20">
        <f t="shared" si="169"/>
        <v>4.2875000000000003E-2</v>
      </c>
      <c r="I566" s="21">
        <f t="shared" si="170"/>
        <v>0</v>
      </c>
      <c r="J566" s="21">
        <f t="shared" si="171"/>
        <v>0</v>
      </c>
      <c r="K566" s="21">
        <f t="shared" si="172"/>
        <v>0</v>
      </c>
      <c r="L566" s="21">
        <f t="shared" si="173"/>
        <v>100</v>
      </c>
      <c r="M566" s="20">
        <v>0</v>
      </c>
      <c r="N566" s="20">
        <v>0</v>
      </c>
      <c r="O566">
        <f t="shared" si="168"/>
        <v>0</v>
      </c>
      <c r="P566" s="20">
        <v>0</v>
      </c>
      <c r="Q566">
        <f t="shared" si="174"/>
        <v>0</v>
      </c>
      <c r="R566" s="18">
        <f t="shared" si="175"/>
        <v>0</v>
      </c>
      <c r="S566" s="18">
        <f t="shared" si="176"/>
        <v>0</v>
      </c>
      <c r="T566" s="18">
        <f t="shared" si="177"/>
        <v>0</v>
      </c>
      <c r="U566" s="18">
        <f t="shared" si="178"/>
        <v>0</v>
      </c>
      <c r="V566" s="18">
        <f t="shared" si="179"/>
        <v>0</v>
      </c>
      <c r="X566" s="39">
        <f t="shared" si="180"/>
        <v>100</v>
      </c>
      <c r="Z566" s="20">
        <v>0</v>
      </c>
      <c r="AA566" s="53">
        <f t="shared" si="164"/>
        <v>0</v>
      </c>
      <c r="AB566" s="20">
        <v>0</v>
      </c>
      <c r="AC566" s="53">
        <f t="shared" si="165"/>
        <v>0</v>
      </c>
      <c r="AD566" s="20">
        <v>0</v>
      </c>
      <c r="AE566" s="53">
        <f t="shared" si="166"/>
        <v>0</v>
      </c>
      <c r="AF566" s="20">
        <v>0</v>
      </c>
      <c r="AG566" s="48">
        <f t="shared" si="167"/>
        <v>0</v>
      </c>
    </row>
    <row r="567" spans="1:33" ht="14.5" x14ac:dyDescent="0.35">
      <c r="A567" s="19" t="s">
        <v>1179</v>
      </c>
      <c r="B567" s="19" t="s">
        <v>1180</v>
      </c>
      <c r="C567" s="52" t="s">
        <v>98</v>
      </c>
      <c r="D567" s="20">
        <v>0.24598100000000001</v>
      </c>
      <c r="E567" s="20">
        <v>0</v>
      </c>
      <c r="F567" s="20">
        <v>0</v>
      </c>
      <c r="G567" s="20">
        <v>0</v>
      </c>
      <c r="H567" s="20">
        <f t="shared" si="169"/>
        <v>0.24598100000000001</v>
      </c>
      <c r="I567" s="21">
        <f t="shared" si="170"/>
        <v>0</v>
      </c>
      <c r="J567" s="21">
        <f t="shared" si="171"/>
        <v>0</v>
      </c>
      <c r="K567" s="21">
        <f t="shared" si="172"/>
        <v>0</v>
      </c>
      <c r="L567" s="21">
        <f t="shared" si="173"/>
        <v>100</v>
      </c>
      <c r="M567" s="20">
        <v>0</v>
      </c>
      <c r="N567" s="20">
        <v>0</v>
      </c>
      <c r="O567">
        <f t="shared" si="168"/>
        <v>0</v>
      </c>
      <c r="P567" s="20">
        <v>0</v>
      </c>
      <c r="Q567">
        <f t="shared" si="174"/>
        <v>0</v>
      </c>
      <c r="R567" s="18">
        <f t="shared" si="175"/>
        <v>0</v>
      </c>
      <c r="S567" s="18">
        <f t="shared" si="176"/>
        <v>0</v>
      </c>
      <c r="T567" s="18">
        <f t="shared" si="177"/>
        <v>0</v>
      </c>
      <c r="U567" s="18">
        <f t="shared" si="178"/>
        <v>0</v>
      </c>
      <c r="V567" s="18">
        <f t="shared" si="179"/>
        <v>0</v>
      </c>
      <c r="X567" s="39">
        <f t="shared" si="180"/>
        <v>100</v>
      </c>
      <c r="Z567" s="20">
        <v>0</v>
      </c>
      <c r="AA567" s="53">
        <f t="shared" si="164"/>
        <v>0</v>
      </c>
      <c r="AB567" s="20">
        <v>0</v>
      </c>
      <c r="AC567" s="53">
        <f t="shared" si="165"/>
        <v>0</v>
      </c>
      <c r="AD567" s="20">
        <v>0</v>
      </c>
      <c r="AE567" s="53">
        <f t="shared" si="166"/>
        <v>0</v>
      </c>
      <c r="AF567" s="20">
        <v>0</v>
      </c>
      <c r="AG567" s="48">
        <f t="shared" si="167"/>
        <v>0</v>
      </c>
    </row>
    <row r="568" spans="1:33" ht="14.5" x14ac:dyDescent="0.35">
      <c r="A568" s="19" t="s">
        <v>1181</v>
      </c>
      <c r="B568" s="19" t="s">
        <v>1182</v>
      </c>
      <c r="C568" s="52" t="s">
        <v>98</v>
      </c>
      <c r="D568" s="20">
        <v>1.0849200000000001</v>
      </c>
      <c r="E568" s="20">
        <v>0</v>
      </c>
      <c r="F568" s="20">
        <v>0</v>
      </c>
      <c r="G568" s="20">
        <v>0</v>
      </c>
      <c r="H568" s="20">
        <f t="shared" si="169"/>
        <v>1.0849200000000001</v>
      </c>
      <c r="I568" s="21">
        <f t="shared" si="170"/>
        <v>0</v>
      </c>
      <c r="J568" s="21">
        <f t="shared" si="171"/>
        <v>0</v>
      </c>
      <c r="K568" s="21">
        <f t="shared" si="172"/>
        <v>0</v>
      </c>
      <c r="L568" s="21">
        <f t="shared" si="173"/>
        <v>100</v>
      </c>
      <c r="M568" s="20">
        <v>0</v>
      </c>
      <c r="N568" s="20">
        <v>0</v>
      </c>
      <c r="O568">
        <f t="shared" si="168"/>
        <v>0</v>
      </c>
      <c r="P568" s="20">
        <v>0.1232</v>
      </c>
      <c r="Q568">
        <f t="shared" si="174"/>
        <v>0.1232</v>
      </c>
      <c r="R568" s="18">
        <f t="shared" si="175"/>
        <v>0</v>
      </c>
      <c r="S568" s="18">
        <f t="shared" si="176"/>
        <v>0</v>
      </c>
      <c r="T568" s="18">
        <f t="shared" si="177"/>
        <v>0</v>
      </c>
      <c r="U568" s="18">
        <f t="shared" si="178"/>
        <v>11.355675994543375</v>
      </c>
      <c r="V568" s="18">
        <f t="shared" si="179"/>
        <v>11.355675994543375</v>
      </c>
      <c r="X568" s="39">
        <f t="shared" si="180"/>
        <v>100</v>
      </c>
      <c r="Z568" s="20">
        <v>0</v>
      </c>
      <c r="AA568" s="53">
        <f t="shared" si="164"/>
        <v>0</v>
      </c>
      <c r="AB568" s="20">
        <v>0</v>
      </c>
      <c r="AC568" s="53">
        <f t="shared" si="165"/>
        <v>0</v>
      </c>
      <c r="AD568" s="20">
        <v>0</v>
      </c>
      <c r="AE568" s="53">
        <f t="shared" si="166"/>
        <v>0</v>
      </c>
      <c r="AF568" s="20">
        <v>0</v>
      </c>
      <c r="AG568" s="48">
        <f t="shared" si="167"/>
        <v>0</v>
      </c>
    </row>
    <row r="569" spans="1:33" ht="14.5" x14ac:dyDescent="0.35">
      <c r="A569" s="19" t="s">
        <v>1183</v>
      </c>
      <c r="B569" s="19" t="s">
        <v>1184</v>
      </c>
      <c r="C569" s="52" t="s">
        <v>98</v>
      </c>
      <c r="D569" s="20">
        <v>2.33114</v>
      </c>
      <c r="E569" s="20">
        <v>0</v>
      </c>
      <c r="F569" s="20">
        <v>0</v>
      </c>
      <c r="G569" s="20">
        <v>0</v>
      </c>
      <c r="H569" s="20">
        <f t="shared" si="169"/>
        <v>2.33114</v>
      </c>
      <c r="I569" s="21">
        <f t="shared" si="170"/>
        <v>0</v>
      </c>
      <c r="J569" s="21">
        <f t="shared" si="171"/>
        <v>0</v>
      </c>
      <c r="K569" s="21">
        <f t="shared" si="172"/>
        <v>0</v>
      </c>
      <c r="L569" s="21">
        <f t="shared" si="173"/>
        <v>100</v>
      </c>
      <c r="M569" s="20">
        <v>2.1866254405E-2</v>
      </c>
      <c r="N569" s="20">
        <v>1.3816274040299999E-2</v>
      </c>
      <c r="O569">
        <f t="shared" si="168"/>
        <v>3.5682528445299996E-2</v>
      </c>
      <c r="P569" s="20">
        <v>1.3097036961400001E-2</v>
      </c>
      <c r="Q569">
        <f t="shared" si="174"/>
        <v>4.8779565406699997E-2</v>
      </c>
      <c r="R569" s="18">
        <f t="shared" si="175"/>
        <v>0.93800691528608326</v>
      </c>
      <c r="S569" s="18">
        <f t="shared" si="176"/>
        <v>0.59268315246188563</v>
      </c>
      <c r="T569" s="18">
        <f t="shared" si="177"/>
        <v>1.5306900677479687</v>
      </c>
      <c r="U569" s="18">
        <f t="shared" si="178"/>
        <v>0.56182970398174281</v>
      </c>
      <c r="V569" s="18">
        <f t="shared" si="179"/>
        <v>2.0925197717297115</v>
      </c>
      <c r="X569" s="39">
        <f t="shared" si="180"/>
        <v>100</v>
      </c>
      <c r="Z569" s="20">
        <v>0</v>
      </c>
      <c r="AA569" s="53">
        <f t="shared" si="164"/>
        <v>0</v>
      </c>
      <c r="AB569" s="20">
        <v>0</v>
      </c>
      <c r="AC569" s="53">
        <f t="shared" si="165"/>
        <v>0</v>
      </c>
      <c r="AD569" s="20">
        <v>0</v>
      </c>
      <c r="AE569" s="53">
        <f t="shared" si="166"/>
        <v>0</v>
      </c>
      <c r="AF569" s="20">
        <v>0</v>
      </c>
      <c r="AG569" s="48">
        <f t="shared" si="167"/>
        <v>0</v>
      </c>
    </row>
    <row r="570" spans="1:33" ht="14.5" x14ac:dyDescent="0.35">
      <c r="A570" s="19" t="s">
        <v>1185</v>
      </c>
      <c r="B570" s="19" t="s">
        <v>1186</v>
      </c>
      <c r="C570" s="52" t="s">
        <v>98</v>
      </c>
      <c r="D570" s="20">
        <v>0.47266799999999998</v>
      </c>
      <c r="E570" s="20">
        <v>0</v>
      </c>
      <c r="F570" s="20">
        <v>0</v>
      </c>
      <c r="G570" s="20">
        <v>0</v>
      </c>
      <c r="H570" s="20">
        <f t="shared" si="169"/>
        <v>0.47266799999999998</v>
      </c>
      <c r="I570" s="21">
        <f t="shared" si="170"/>
        <v>0</v>
      </c>
      <c r="J570" s="21">
        <f t="shared" si="171"/>
        <v>0</v>
      </c>
      <c r="K570" s="21">
        <f t="shared" si="172"/>
        <v>0</v>
      </c>
      <c r="L570" s="21">
        <f t="shared" si="173"/>
        <v>100</v>
      </c>
      <c r="M570" s="20">
        <v>0</v>
      </c>
      <c r="N570" s="20">
        <v>0</v>
      </c>
      <c r="O570">
        <f t="shared" si="168"/>
        <v>0</v>
      </c>
      <c r="P570" s="20">
        <v>4.6048086573199998E-3</v>
      </c>
      <c r="Q570">
        <f t="shared" si="174"/>
        <v>4.6048086573199998E-3</v>
      </c>
      <c r="R570" s="18">
        <f t="shared" si="175"/>
        <v>0</v>
      </c>
      <c r="S570" s="18">
        <f t="shared" si="176"/>
        <v>0</v>
      </c>
      <c r="T570" s="18">
        <f t="shared" si="177"/>
        <v>0</v>
      </c>
      <c r="U570" s="18">
        <f t="shared" si="178"/>
        <v>0.97421629078338279</v>
      </c>
      <c r="V570" s="18">
        <f t="shared" si="179"/>
        <v>0.97421629078338279</v>
      </c>
      <c r="X570" s="39">
        <f t="shared" si="180"/>
        <v>100</v>
      </c>
      <c r="Z570" s="20">
        <v>0</v>
      </c>
      <c r="AA570" s="53">
        <f t="shared" si="164"/>
        <v>0</v>
      </c>
      <c r="AB570" s="20">
        <v>0</v>
      </c>
      <c r="AC570" s="53">
        <f t="shared" si="165"/>
        <v>0</v>
      </c>
      <c r="AD570" s="20">
        <v>0</v>
      </c>
      <c r="AE570" s="53">
        <f t="shared" si="166"/>
        <v>0</v>
      </c>
      <c r="AF570" s="20">
        <v>0</v>
      </c>
      <c r="AG570" s="48">
        <f t="shared" si="167"/>
        <v>0</v>
      </c>
    </row>
    <row r="571" spans="1:33" ht="14.5" x14ac:dyDescent="0.35">
      <c r="A571" s="19" t="s">
        <v>1187</v>
      </c>
      <c r="B571" s="19" t="s">
        <v>1188</v>
      </c>
      <c r="C571" s="52" t="s">
        <v>98</v>
      </c>
      <c r="D571" s="20">
        <v>4.9270099999999997E-2</v>
      </c>
      <c r="E571" s="20">
        <v>0</v>
      </c>
      <c r="F571" s="20">
        <v>0</v>
      </c>
      <c r="G571" s="20">
        <v>0</v>
      </c>
      <c r="H571" s="20">
        <f t="shared" si="169"/>
        <v>4.9270099999999997E-2</v>
      </c>
      <c r="I571" s="21">
        <f t="shared" si="170"/>
        <v>0</v>
      </c>
      <c r="J571" s="21">
        <f t="shared" si="171"/>
        <v>0</v>
      </c>
      <c r="K571" s="21">
        <f t="shared" si="172"/>
        <v>0</v>
      </c>
      <c r="L571" s="21">
        <f t="shared" si="173"/>
        <v>100</v>
      </c>
      <c r="M571" s="20">
        <v>0</v>
      </c>
      <c r="N571" s="20">
        <v>1.04116E-2</v>
      </c>
      <c r="O571">
        <f t="shared" si="168"/>
        <v>1.04116E-2</v>
      </c>
      <c r="P571" s="20">
        <v>1.21317968379E-2</v>
      </c>
      <c r="Q571">
        <f t="shared" si="174"/>
        <v>2.25433968379E-2</v>
      </c>
      <c r="R571" s="18">
        <f t="shared" si="175"/>
        <v>0</v>
      </c>
      <c r="S571" s="18">
        <f t="shared" si="176"/>
        <v>21.131680268560444</v>
      </c>
      <c r="T571" s="18">
        <f t="shared" si="177"/>
        <v>21.131680268560444</v>
      </c>
      <c r="U571" s="18">
        <f t="shared" si="178"/>
        <v>24.623040825774659</v>
      </c>
      <c r="V571" s="18">
        <f t="shared" si="179"/>
        <v>45.754721094335103</v>
      </c>
      <c r="X571" s="39">
        <f t="shared" si="180"/>
        <v>100</v>
      </c>
      <c r="Z571" s="20">
        <v>0</v>
      </c>
      <c r="AA571" s="53">
        <f t="shared" si="164"/>
        <v>0</v>
      </c>
      <c r="AB571" s="20">
        <v>0</v>
      </c>
      <c r="AC571" s="53">
        <f t="shared" si="165"/>
        <v>0</v>
      </c>
      <c r="AD571" s="20">
        <v>0</v>
      </c>
      <c r="AE571" s="53">
        <f t="shared" si="166"/>
        <v>0</v>
      </c>
      <c r="AF571" s="20">
        <v>0</v>
      </c>
      <c r="AG571" s="48">
        <f t="shared" si="167"/>
        <v>0</v>
      </c>
    </row>
    <row r="572" spans="1:33" ht="14.5" x14ac:dyDescent="0.35">
      <c r="A572" s="19" t="s">
        <v>1189</v>
      </c>
      <c r="B572" s="19" t="s">
        <v>1190</v>
      </c>
      <c r="C572" s="52" t="s">
        <v>98</v>
      </c>
      <c r="D572" s="20">
        <v>5.3713799999999999E-2</v>
      </c>
      <c r="E572" s="20">
        <v>0</v>
      </c>
      <c r="F572" s="20">
        <v>0</v>
      </c>
      <c r="G572" s="20">
        <v>0</v>
      </c>
      <c r="H572" s="20">
        <f t="shared" si="169"/>
        <v>5.3713799999999999E-2</v>
      </c>
      <c r="I572" s="21">
        <f t="shared" si="170"/>
        <v>0</v>
      </c>
      <c r="J572" s="21">
        <f t="shared" si="171"/>
        <v>0</v>
      </c>
      <c r="K572" s="21">
        <f t="shared" si="172"/>
        <v>0</v>
      </c>
      <c r="L572" s="21">
        <f t="shared" si="173"/>
        <v>100</v>
      </c>
      <c r="M572" s="20">
        <v>0</v>
      </c>
      <c r="N572" s="20">
        <v>0</v>
      </c>
      <c r="O572">
        <f t="shared" si="168"/>
        <v>0</v>
      </c>
      <c r="P572" s="20">
        <v>0</v>
      </c>
      <c r="Q572">
        <f t="shared" si="174"/>
        <v>0</v>
      </c>
      <c r="R572" s="18">
        <f t="shared" si="175"/>
        <v>0</v>
      </c>
      <c r="S572" s="18">
        <f t="shared" si="176"/>
        <v>0</v>
      </c>
      <c r="T572" s="18">
        <f t="shared" si="177"/>
        <v>0</v>
      </c>
      <c r="U572" s="18">
        <f t="shared" si="178"/>
        <v>0</v>
      </c>
      <c r="V572" s="18">
        <f t="shared" si="179"/>
        <v>0</v>
      </c>
      <c r="X572" s="39">
        <f t="shared" si="180"/>
        <v>100</v>
      </c>
      <c r="Z572" s="20">
        <v>0</v>
      </c>
      <c r="AA572" s="53">
        <f t="shared" si="164"/>
        <v>0</v>
      </c>
      <c r="AB572" s="20">
        <v>0</v>
      </c>
      <c r="AC572" s="53">
        <f t="shared" si="165"/>
        <v>0</v>
      </c>
      <c r="AD572" s="20">
        <v>0</v>
      </c>
      <c r="AE572" s="53">
        <f t="shared" si="166"/>
        <v>0</v>
      </c>
      <c r="AF572" s="20">
        <v>0</v>
      </c>
      <c r="AG572" s="48">
        <f t="shared" si="167"/>
        <v>0</v>
      </c>
    </row>
    <row r="573" spans="1:33" ht="14.5" x14ac:dyDescent="0.35">
      <c r="A573" s="19" t="s">
        <v>1191</v>
      </c>
      <c r="B573" s="19" t="s">
        <v>1192</v>
      </c>
      <c r="C573" s="52" t="s">
        <v>98</v>
      </c>
      <c r="D573" s="20">
        <v>1.07328</v>
      </c>
      <c r="E573" s="20">
        <v>0</v>
      </c>
      <c r="F573" s="20">
        <v>0</v>
      </c>
      <c r="G573" s="20">
        <v>0</v>
      </c>
      <c r="H573" s="20">
        <f t="shared" si="169"/>
        <v>1.07328</v>
      </c>
      <c r="I573" s="21">
        <f t="shared" si="170"/>
        <v>0</v>
      </c>
      <c r="J573" s="21">
        <f t="shared" si="171"/>
        <v>0</v>
      </c>
      <c r="K573" s="21">
        <f t="shared" si="172"/>
        <v>0</v>
      </c>
      <c r="L573" s="21">
        <f t="shared" si="173"/>
        <v>100</v>
      </c>
      <c r="M573" s="20">
        <v>0</v>
      </c>
      <c r="N573" s="20">
        <v>4.1599999999999998E-2</v>
      </c>
      <c r="O573">
        <f t="shared" si="168"/>
        <v>4.1599999999999998E-2</v>
      </c>
      <c r="P573" s="20">
        <v>1.0800000000000001E-2</v>
      </c>
      <c r="Q573">
        <f t="shared" si="174"/>
        <v>5.2400000000000002E-2</v>
      </c>
      <c r="R573" s="18">
        <f t="shared" si="175"/>
        <v>0</v>
      </c>
      <c r="S573" s="18">
        <f t="shared" si="176"/>
        <v>3.8759689922480618</v>
      </c>
      <c r="T573" s="18">
        <f t="shared" si="177"/>
        <v>3.8759689922480618</v>
      </c>
      <c r="U573" s="18">
        <f t="shared" si="178"/>
        <v>1.0062611806797854</v>
      </c>
      <c r="V573" s="18">
        <f t="shared" si="179"/>
        <v>4.8822301729278479</v>
      </c>
      <c r="X573" s="39">
        <f t="shared" si="180"/>
        <v>100</v>
      </c>
      <c r="Z573" s="20">
        <v>0</v>
      </c>
      <c r="AA573" s="53">
        <f t="shared" si="164"/>
        <v>0</v>
      </c>
      <c r="AB573" s="20">
        <v>0</v>
      </c>
      <c r="AC573" s="53">
        <f t="shared" si="165"/>
        <v>0</v>
      </c>
      <c r="AD573" s="20">
        <v>0</v>
      </c>
      <c r="AE573" s="53">
        <f t="shared" si="166"/>
        <v>0</v>
      </c>
      <c r="AF573" s="20">
        <v>0</v>
      </c>
      <c r="AG573" s="48">
        <f t="shared" si="167"/>
        <v>0</v>
      </c>
    </row>
    <row r="574" spans="1:33" ht="14.5" x14ac:dyDescent="0.35">
      <c r="A574" s="19" t="s">
        <v>1193</v>
      </c>
      <c r="B574" s="19" t="s">
        <v>1194</v>
      </c>
      <c r="C574" s="52" t="s">
        <v>98</v>
      </c>
      <c r="D574" s="20">
        <v>0.69611199999999995</v>
      </c>
      <c r="E574" s="20">
        <v>0</v>
      </c>
      <c r="F574" s="20">
        <v>0</v>
      </c>
      <c r="G574" s="20">
        <v>0</v>
      </c>
      <c r="H574" s="20">
        <f t="shared" si="169"/>
        <v>0.69611199999999995</v>
      </c>
      <c r="I574" s="21">
        <f t="shared" si="170"/>
        <v>0</v>
      </c>
      <c r="J574" s="21">
        <f t="shared" si="171"/>
        <v>0</v>
      </c>
      <c r="K574" s="21">
        <f t="shared" si="172"/>
        <v>0</v>
      </c>
      <c r="L574" s="21">
        <f t="shared" si="173"/>
        <v>100</v>
      </c>
      <c r="M574" s="20">
        <v>0</v>
      </c>
      <c r="N574" s="20">
        <v>0</v>
      </c>
      <c r="O574">
        <f t="shared" si="168"/>
        <v>0</v>
      </c>
      <c r="P574" s="20">
        <v>1.4457200246699999E-3</v>
      </c>
      <c r="Q574">
        <f t="shared" si="174"/>
        <v>1.4457200246699999E-3</v>
      </c>
      <c r="R574" s="18">
        <f t="shared" si="175"/>
        <v>0</v>
      </c>
      <c r="S574" s="18">
        <f t="shared" si="176"/>
        <v>0</v>
      </c>
      <c r="T574" s="18">
        <f t="shared" si="177"/>
        <v>0</v>
      </c>
      <c r="U574" s="18">
        <f t="shared" si="178"/>
        <v>0.20768497377864481</v>
      </c>
      <c r="V574" s="18">
        <f t="shared" si="179"/>
        <v>0.20768497377864481</v>
      </c>
      <c r="X574" s="39">
        <f t="shared" si="180"/>
        <v>100</v>
      </c>
      <c r="Z574" s="20">
        <v>0</v>
      </c>
      <c r="AA574" s="53">
        <f t="shared" si="164"/>
        <v>0</v>
      </c>
      <c r="AB574" s="20">
        <v>0</v>
      </c>
      <c r="AC574" s="53">
        <f t="shared" si="165"/>
        <v>0</v>
      </c>
      <c r="AD574" s="20">
        <v>0</v>
      </c>
      <c r="AE574" s="53">
        <f t="shared" si="166"/>
        <v>0</v>
      </c>
      <c r="AF574" s="20">
        <v>0</v>
      </c>
      <c r="AG574" s="48">
        <f t="shared" si="167"/>
        <v>0</v>
      </c>
    </row>
    <row r="575" spans="1:33" ht="14.5" x14ac:dyDescent="0.35">
      <c r="A575" s="19" t="s">
        <v>1195</v>
      </c>
      <c r="B575" s="19" t="s">
        <v>1194</v>
      </c>
      <c r="C575" s="52" t="s">
        <v>98</v>
      </c>
      <c r="D575" s="20">
        <v>1.6009599999999999</v>
      </c>
      <c r="E575" s="20">
        <v>0</v>
      </c>
      <c r="F575" s="20">
        <v>0</v>
      </c>
      <c r="G575" s="20">
        <v>0</v>
      </c>
      <c r="H575" s="20">
        <f t="shared" si="169"/>
        <v>1.6009599999999999</v>
      </c>
      <c r="I575" s="21">
        <f t="shared" si="170"/>
        <v>0</v>
      </c>
      <c r="J575" s="21">
        <f t="shared" si="171"/>
        <v>0</v>
      </c>
      <c r="K575" s="21">
        <f t="shared" si="172"/>
        <v>0</v>
      </c>
      <c r="L575" s="21">
        <f t="shared" si="173"/>
        <v>100</v>
      </c>
      <c r="M575" s="20">
        <v>0</v>
      </c>
      <c r="N575" s="20">
        <v>0</v>
      </c>
      <c r="O575">
        <f t="shared" si="168"/>
        <v>0</v>
      </c>
      <c r="P575" s="20">
        <v>1.3354279975300001E-2</v>
      </c>
      <c r="Q575">
        <f t="shared" si="174"/>
        <v>1.3354279975300001E-2</v>
      </c>
      <c r="R575" s="18">
        <f t="shared" si="175"/>
        <v>0</v>
      </c>
      <c r="S575" s="18">
        <f t="shared" si="176"/>
        <v>0</v>
      </c>
      <c r="T575" s="18">
        <f t="shared" si="177"/>
        <v>0</v>
      </c>
      <c r="U575" s="18">
        <f t="shared" si="178"/>
        <v>0.83414201324830106</v>
      </c>
      <c r="V575" s="18">
        <f t="shared" si="179"/>
        <v>0.83414201324830106</v>
      </c>
      <c r="X575" s="39">
        <f t="shared" si="180"/>
        <v>100</v>
      </c>
      <c r="Z575" s="20">
        <v>0</v>
      </c>
      <c r="AA575" s="53">
        <f t="shared" si="164"/>
        <v>0</v>
      </c>
      <c r="AB575" s="20">
        <v>0</v>
      </c>
      <c r="AC575" s="53">
        <f t="shared" si="165"/>
        <v>0</v>
      </c>
      <c r="AD575" s="20">
        <v>0</v>
      </c>
      <c r="AE575" s="53">
        <f t="shared" si="166"/>
        <v>0</v>
      </c>
      <c r="AF575" s="20">
        <v>0</v>
      </c>
      <c r="AG575" s="48">
        <f t="shared" si="167"/>
        <v>0</v>
      </c>
    </row>
    <row r="576" spans="1:33" ht="14.5" x14ac:dyDescent="0.35">
      <c r="A576" s="19" t="s">
        <v>1196</v>
      </c>
      <c r="B576" s="19" t="s">
        <v>1197</v>
      </c>
      <c r="C576" s="52" t="s">
        <v>98</v>
      </c>
      <c r="D576" s="20">
        <v>0.251052</v>
      </c>
      <c r="E576" s="20">
        <v>0</v>
      </c>
      <c r="F576" s="20">
        <v>0</v>
      </c>
      <c r="G576" s="20">
        <v>0</v>
      </c>
      <c r="H576" s="20">
        <f t="shared" si="169"/>
        <v>0.251052</v>
      </c>
      <c r="I576" s="21">
        <f t="shared" si="170"/>
        <v>0</v>
      </c>
      <c r="J576" s="21">
        <f t="shared" si="171"/>
        <v>0</v>
      </c>
      <c r="K576" s="21">
        <f t="shared" si="172"/>
        <v>0</v>
      </c>
      <c r="L576" s="21">
        <f t="shared" si="173"/>
        <v>100</v>
      </c>
      <c r="M576" s="20">
        <v>0</v>
      </c>
      <c r="N576" s="20">
        <v>0</v>
      </c>
      <c r="O576">
        <f t="shared" si="168"/>
        <v>0</v>
      </c>
      <c r="P576" s="20">
        <v>1.36393188545E-2</v>
      </c>
      <c r="Q576">
        <f t="shared" si="174"/>
        <v>1.36393188545E-2</v>
      </c>
      <c r="R576" s="18">
        <f t="shared" si="175"/>
        <v>0</v>
      </c>
      <c r="S576" s="18">
        <f t="shared" si="176"/>
        <v>0</v>
      </c>
      <c r="T576" s="18">
        <f t="shared" si="177"/>
        <v>0</v>
      </c>
      <c r="U576" s="18">
        <f t="shared" si="178"/>
        <v>5.4328660414973795</v>
      </c>
      <c r="V576" s="18">
        <f t="shared" si="179"/>
        <v>5.4328660414973795</v>
      </c>
      <c r="X576" s="39">
        <f t="shared" si="180"/>
        <v>100</v>
      </c>
      <c r="Z576" s="20">
        <v>0</v>
      </c>
      <c r="AA576" s="53">
        <f t="shared" si="164"/>
        <v>0</v>
      </c>
      <c r="AB576" s="20">
        <v>0</v>
      </c>
      <c r="AC576" s="53">
        <f t="shared" si="165"/>
        <v>0</v>
      </c>
      <c r="AD576" s="20">
        <v>0</v>
      </c>
      <c r="AE576" s="53">
        <f t="shared" si="166"/>
        <v>0</v>
      </c>
      <c r="AF576" s="20">
        <v>0</v>
      </c>
      <c r="AG576" s="48">
        <f t="shared" si="167"/>
        <v>0</v>
      </c>
    </row>
    <row r="577" spans="1:33" ht="14.5" x14ac:dyDescent="0.35">
      <c r="A577" s="19" t="s">
        <v>1198</v>
      </c>
      <c r="B577" s="19" t="s">
        <v>1199</v>
      </c>
      <c r="C577" s="52" t="s">
        <v>98</v>
      </c>
      <c r="D577" s="20">
        <v>0.25543500000000002</v>
      </c>
      <c r="E577" s="20">
        <v>0</v>
      </c>
      <c r="F577" s="20">
        <v>0</v>
      </c>
      <c r="G577" s="20">
        <v>0</v>
      </c>
      <c r="H577" s="20">
        <f t="shared" si="169"/>
        <v>0.25543500000000002</v>
      </c>
      <c r="I577" s="21">
        <f t="shared" si="170"/>
        <v>0</v>
      </c>
      <c r="J577" s="21">
        <f t="shared" si="171"/>
        <v>0</v>
      </c>
      <c r="K577" s="21">
        <f t="shared" si="172"/>
        <v>0</v>
      </c>
      <c r="L577" s="21">
        <f t="shared" si="173"/>
        <v>100</v>
      </c>
      <c r="M577" s="20">
        <v>0</v>
      </c>
      <c r="N577" s="20">
        <v>0</v>
      </c>
      <c r="O577">
        <f t="shared" si="168"/>
        <v>0</v>
      </c>
      <c r="P577" s="20">
        <v>0</v>
      </c>
      <c r="Q577">
        <f t="shared" si="174"/>
        <v>0</v>
      </c>
      <c r="R577" s="18">
        <f t="shared" si="175"/>
        <v>0</v>
      </c>
      <c r="S577" s="18">
        <f t="shared" si="176"/>
        <v>0</v>
      </c>
      <c r="T577" s="18">
        <f t="shared" si="177"/>
        <v>0</v>
      </c>
      <c r="U577" s="18">
        <f t="shared" si="178"/>
        <v>0</v>
      </c>
      <c r="V577" s="18">
        <f t="shared" si="179"/>
        <v>0</v>
      </c>
      <c r="X577" s="39">
        <f t="shared" si="180"/>
        <v>100</v>
      </c>
      <c r="Z577" s="20">
        <v>0</v>
      </c>
      <c r="AA577" s="53">
        <f t="shared" si="164"/>
        <v>0</v>
      </c>
      <c r="AB577" s="20">
        <v>0</v>
      </c>
      <c r="AC577" s="53">
        <f t="shared" si="165"/>
        <v>0</v>
      </c>
      <c r="AD577" s="20">
        <v>0</v>
      </c>
      <c r="AE577" s="53">
        <f t="shared" si="166"/>
        <v>0</v>
      </c>
      <c r="AF577" s="20">
        <v>0</v>
      </c>
      <c r="AG577" s="48">
        <f t="shared" si="167"/>
        <v>0</v>
      </c>
    </row>
    <row r="578" spans="1:33" ht="14.5" x14ac:dyDescent="0.35">
      <c r="A578" s="19" t="s">
        <v>1200</v>
      </c>
      <c r="B578" s="19" t="s">
        <v>1201</v>
      </c>
      <c r="C578" s="52" t="s">
        <v>98</v>
      </c>
      <c r="D578" s="20">
        <v>0.25275999999999998</v>
      </c>
      <c r="E578" s="20">
        <v>0</v>
      </c>
      <c r="F578" s="20">
        <v>0</v>
      </c>
      <c r="G578" s="20">
        <v>0</v>
      </c>
      <c r="H578" s="20">
        <f t="shared" si="169"/>
        <v>0.25275999999999998</v>
      </c>
      <c r="I578" s="21">
        <f t="shared" si="170"/>
        <v>0</v>
      </c>
      <c r="J578" s="21">
        <f t="shared" si="171"/>
        <v>0</v>
      </c>
      <c r="K578" s="21">
        <f t="shared" si="172"/>
        <v>0</v>
      </c>
      <c r="L578" s="21">
        <f t="shared" si="173"/>
        <v>100</v>
      </c>
      <c r="M578" s="20">
        <v>0</v>
      </c>
      <c r="N578" s="20">
        <v>0</v>
      </c>
      <c r="O578">
        <f t="shared" si="168"/>
        <v>0</v>
      </c>
      <c r="P578" s="20">
        <v>0</v>
      </c>
      <c r="Q578">
        <f t="shared" si="174"/>
        <v>0</v>
      </c>
      <c r="R578" s="18">
        <f t="shared" si="175"/>
        <v>0</v>
      </c>
      <c r="S578" s="18">
        <f t="shared" si="176"/>
        <v>0</v>
      </c>
      <c r="T578" s="18">
        <f t="shared" si="177"/>
        <v>0</v>
      </c>
      <c r="U578" s="18">
        <f t="shared" si="178"/>
        <v>0</v>
      </c>
      <c r="V578" s="18">
        <f t="shared" si="179"/>
        <v>0</v>
      </c>
      <c r="X578" s="39">
        <f t="shared" si="180"/>
        <v>100</v>
      </c>
      <c r="Z578" s="20">
        <v>0</v>
      </c>
      <c r="AA578" s="53">
        <f t="shared" si="164"/>
        <v>0</v>
      </c>
      <c r="AB578" s="20">
        <v>0</v>
      </c>
      <c r="AC578" s="53">
        <f t="shared" si="165"/>
        <v>0</v>
      </c>
      <c r="AD578" s="20">
        <v>0</v>
      </c>
      <c r="AE578" s="53">
        <f t="shared" si="166"/>
        <v>0</v>
      </c>
      <c r="AF578" s="20">
        <v>0</v>
      </c>
      <c r="AG578" s="48">
        <f t="shared" si="167"/>
        <v>0</v>
      </c>
    </row>
    <row r="579" spans="1:33" ht="14.5" x14ac:dyDescent="0.35">
      <c r="A579" s="19" t="s">
        <v>1202</v>
      </c>
      <c r="B579" s="19" t="s">
        <v>1203</v>
      </c>
      <c r="C579" s="52" t="s">
        <v>98</v>
      </c>
      <c r="D579" s="20">
        <v>8.7479699999999994E-2</v>
      </c>
      <c r="E579" s="20">
        <v>0</v>
      </c>
      <c r="F579" s="20">
        <v>0</v>
      </c>
      <c r="G579" s="20">
        <v>0</v>
      </c>
      <c r="H579" s="20">
        <f t="shared" si="169"/>
        <v>8.7479699999999994E-2</v>
      </c>
      <c r="I579" s="21">
        <f t="shared" si="170"/>
        <v>0</v>
      </c>
      <c r="J579" s="21">
        <f t="shared" si="171"/>
        <v>0</v>
      </c>
      <c r="K579" s="21">
        <f t="shared" si="172"/>
        <v>0</v>
      </c>
      <c r="L579" s="21">
        <f t="shared" si="173"/>
        <v>100</v>
      </c>
      <c r="M579" s="20">
        <v>0</v>
      </c>
      <c r="N579" s="20">
        <v>0</v>
      </c>
      <c r="O579">
        <f t="shared" si="168"/>
        <v>0</v>
      </c>
      <c r="P579" s="20">
        <v>0</v>
      </c>
      <c r="Q579">
        <f t="shared" si="174"/>
        <v>0</v>
      </c>
      <c r="R579" s="18">
        <f t="shared" si="175"/>
        <v>0</v>
      </c>
      <c r="S579" s="18">
        <f t="shared" si="176"/>
        <v>0</v>
      </c>
      <c r="T579" s="18">
        <f t="shared" si="177"/>
        <v>0</v>
      </c>
      <c r="U579" s="18">
        <f t="shared" si="178"/>
        <v>0</v>
      </c>
      <c r="V579" s="18">
        <f t="shared" si="179"/>
        <v>0</v>
      </c>
      <c r="X579" s="39">
        <f t="shared" si="180"/>
        <v>100</v>
      </c>
      <c r="Z579" s="20">
        <v>0</v>
      </c>
      <c r="AA579" s="53">
        <f t="shared" ref="AA579:AA642" si="181">Z579/D579*100</f>
        <v>0</v>
      </c>
      <c r="AB579" s="20">
        <v>0</v>
      </c>
      <c r="AC579" s="53">
        <f t="shared" ref="AC579:AC642" si="182">AB579/D579*100</f>
        <v>0</v>
      </c>
      <c r="AD579" s="20">
        <v>0</v>
      </c>
      <c r="AE579" s="53">
        <f t="shared" ref="AE579:AE642" si="183">AD579/D579*100</f>
        <v>0</v>
      </c>
      <c r="AF579" s="20">
        <v>0</v>
      </c>
      <c r="AG579" s="48">
        <f t="shared" ref="AG579:AG642" si="184">AF579/D579*100</f>
        <v>0</v>
      </c>
    </row>
    <row r="580" spans="1:33" ht="14.5" x14ac:dyDescent="0.35">
      <c r="A580" s="19" t="s">
        <v>1204</v>
      </c>
      <c r="B580" s="19" t="s">
        <v>1205</v>
      </c>
      <c r="C580" s="52" t="s">
        <v>98</v>
      </c>
      <c r="D580" s="20">
        <v>0.25453900000000002</v>
      </c>
      <c r="E580" s="20">
        <v>0</v>
      </c>
      <c r="F580" s="20">
        <v>0</v>
      </c>
      <c r="G580" s="20">
        <v>0</v>
      </c>
      <c r="H580" s="20">
        <f t="shared" si="169"/>
        <v>0.25453900000000002</v>
      </c>
      <c r="I580" s="21">
        <f t="shared" si="170"/>
        <v>0</v>
      </c>
      <c r="J580" s="21">
        <f t="shared" si="171"/>
        <v>0</v>
      </c>
      <c r="K580" s="21">
        <f t="shared" si="172"/>
        <v>0</v>
      </c>
      <c r="L580" s="21">
        <f t="shared" si="173"/>
        <v>100</v>
      </c>
      <c r="M580" s="20">
        <v>0</v>
      </c>
      <c r="N580" s="20">
        <v>0</v>
      </c>
      <c r="O580">
        <f t="shared" ref="O580:O643" si="185">M580+N580</f>
        <v>0</v>
      </c>
      <c r="P580" s="20">
        <v>0</v>
      </c>
      <c r="Q580">
        <f t="shared" si="174"/>
        <v>0</v>
      </c>
      <c r="R580" s="18">
        <f t="shared" si="175"/>
        <v>0</v>
      </c>
      <c r="S580" s="18">
        <f t="shared" si="176"/>
        <v>0</v>
      </c>
      <c r="T580" s="18">
        <f t="shared" si="177"/>
        <v>0</v>
      </c>
      <c r="U580" s="18">
        <f t="shared" si="178"/>
        <v>0</v>
      </c>
      <c r="V580" s="18">
        <f t="shared" si="179"/>
        <v>0</v>
      </c>
      <c r="X580" s="39">
        <f t="shared" si="180"/>
        <v>100</v>
      </c>
      <c r="Z580" s="20">
        <v>0</v>
      </c>
      <c r="AA580" s="53">
        <f t="shared" si="181"/>
        <v>0</v>
      </c>
      <c r="AB580" s="20">
        <v>0</v>
      </c>
      <c r="AC580" s="53">
        <f t="shared" si="182"/>
        <v>0</v>
      </c>
      <c r="AD580" s="20">
        <v>0</v>
      </c>
      <c r="AE580" s="53">
        <f t="shared" si="183"/>
        <v>0</v>
      </c>
      <c r="AF580" s="20">
        <v>0</v>
      </c>
      <c r="AG580" s="48">
        <f t="shared" si="184"/>
        <v>0</v>
      </c>
    </row>
    <row r="581" spans="1:33" ht="14.5" x14ac:dyDescent="0.35">
      <c r="A581" s="19" t="s">
        <v>1206</v>
      </c>
      <c r="B581" s="19" t="s">
        <v>1207</v>
      </c>
      <c r="C581" s="52" t="s">
        <v>98</v>
      </c>
      <c r="D581" s="20">
        <v>0.109406</v>
      </c>
      <c r="E581" s="20">
        <v>0</v>
      </c>
      <c r="F581" s="20">
        <v>0</v>
      </c>
      <c r="G581" s="20">
        <v>0</v>
      </c>
      <c r="H581" s="20">
        <f t="shared" si="169"/>
        <v>0.109406</v>
      </c>
      <c r="I581" s="21">
        <f t="shared" si="170"/>
        <v>0</v>
      </c>
      <c r="J581" s="21">
        <f t="shared" si="171"/>
        <v>0</v>
      </c>
      <c r="K581" s="21">
        <f t="shared" si="172"/>
        <v>0</v>
      </c>
      <c r="L581" s="21">
        <f t="shared" si="173"/>
        <v>100</v>
      </c>
      <c r="M581" s="20">
        <v>0</v>
      </c>
      <c r="N581" s="20">
        <v>0</v>
      </c>
      <c r="O581">
        <f t="shared" si="185"/>
        <v>0</v>
      </c>
      <c r="P581" s="20">
        <v>2.7532358197300002E-4</v>
      </c>
      <c r="Q581">
        <f t="shared" si="174"/>
        <v>2.7532358197300002E-4</v>
      </c>
      <c r="R581" s="18">
        <f t="shared" si="175"/>
        <v>0</v>
      </c>
      <c r="S581" s="18">
        <f t="shared" si="176"/>
        <v>0</v>
      </c>
      <c r="T581" s="18">
        <f t="shared" si="177"/>
        <v>0</v>
      </c>
      <c r="U581" s="18">
        <f t="shared" si="178"/>
        <v>0.25165309212748843</v>
      </c>
      <c r="V581" s="18">
        <f t="shared" si="179"/>
        <v>0.25165309212748843</v>
      </c>
      <c r="X581" s="39">
        <f t="shared" si="180"/>
        <v>100</v>
      </c>
      <c r="Z581" s="20">
        <v>0</v>
      </c>
      <c r="AA581" s="53">
        <f t="shared" si="181"/>
        <v>0</v>
      </c>
      <c r="AB581" s="20">
        <v>0</v>
      </c>
      <c r="AC581" s="53">
        <f t="shared" si="182"/>
        <v>0</v>
      </c>
      <c r="AD581" s="20">
        <v>0</v>
      </c>
      <c r="AE581" s="53">
        <f t="shared" si="183"/>
        <v>0</v>
      </c>
      <c r="AF581" s="20">
        <v>0</v>
      </c>
      <c r="AG581" s="48">
        <f t="shared" si="184"/>
        <v>0</v>
      </c>
    </row>
    <row r="582" spans="1:33" ht="14.5" x14ac:dyDescent="0.35">
      <c r="A582" s="19" t="s">
        <v>1208</v>
      </c>
      <c r="B582" s="19" t="s">
        <v>1209</v>
      </c>
      <c r="C582" s="52" t="s">
        <v>98</v>
      </c>
      <c r="D582" s="20">
        <v>1.4256599999999999</v>
      </c>
      <c r="E582" s="20">
        <v>0</v>
      </c>
      <c r="F582" s="20">
        <v>0</v>
      </c>
      <c r="G582" s="20">
        <v>0</v>
      </c>
      <c r="H582" s="20">
        <f t="shared" si="169"/>
        <v>1.4256599999999999</v>
      </c>
      <c r="I582" s="21">
        <f t="shared" si="170"/>
        <v>0</v>
      </c>
      <c r="J582" s="21">
        <f t="shared" si="171"/>
        <v>0</v>
      </c>
      <c r="K582" s="21">
        <f t="shared" si="172"/>
        <v>0</v>
      </c>
      <c r="L582" s="21">
        <f t="shared" si="173"/>
        <v>100</v>
      </c>
      <c r="M582" s="20">
        <v>0</v>
      </c>
      <c r="N582" s="20">
        <v>0</v>
      </c>
      <c r="O582">
        <f t="shared" si="185"/>
        <v>0</v>
      </c>
      <c r="P582" s="20">
        <v>0.130804669214</v>
      </c>
      <c r="Q582">
        <f t="shared" si="174"/>
        <v>0.130804669214</v>
      </c>
      <c r="R582" s="18">
        <f t="shared" si="175"/>
        <v>0</v>
      </c>
      <c r="S582" s="18">
        <f t="shared" si="176"/>
        <v>0</v>
      </c>
      <c r="T582" s="18">
        <f t="shared" si="177"/>
        <v>0</v>
      </c>
      <c r="U582" s="18">
        <f t="shared" si="178"/>
        <v>9.1750255470448785</v>
      </c>
      <c r="V582" s="18">
        <f t="shared" si="179"/>
        <v>9.1750255470448785</v>
      </c>
      <c r="X582" s="39">
        <f t="shared" si="180"/>
        <v>100</v>
      </c>
      <c r="Z582" s="20">
        <v>0</v>
      </c>
      <c r="AA582" s="53">
        <f t="shared" si="181"/>
        <v>0</v>
      </c>
      <c r="AB582" s="20">
        <v>0</v>
      </c>
      <c r="AC582" s="53">
        <f t="shared" si="182"/>
        <v>0</v>
      </c>
      <c r="AD582" s="20">
        <v>0</v>
      </c>
      <c r="AE582" s="53">
        <f t="shared" si="183"/>
        <v>0</v>
      </c>
      <c r="AF582" s="20">
        <v>0</v>
      </c>
      <c r="AG582" s="48">
        <f t="shared" si="184"/>
        <v>0</v>
      </c>
    </row>
    <row r="583" spans="1:33" ht="14.5" x14ac:dyDescent="0.35">
      <c r="A583" s="19" t="s">
        <v>1210</v>
      </c>
      <c r="B583" s="19" t="s">
        <v>1211</v>
      </c>
      <c r="C583" s="52" t="s">
        <v>98</v>
      </c>
      <c r="D583" s="20">
        <v>0.14027000000000001</v>
      </c>
      <c r="E583" s="20">
        <v>0</v>
      </c>
      <c r="F583" s="20">
        <v>0</v>
      </c>
      <c r="G583" s="20">
        <v>0</v>
      </c>
      <c r="H583" s="20">
        <f t="shared" si="169"/>
        <v>0.14027000000000001</v>
      </c>
      <c r="I583" s="21">
        <f t="shared" si="170"/>
        <v>0</v>
      </c>
      <c r="J583" s="21">
        <f t="shared" si="171"/>
        <v>0</v>
      </c>
      <c r="K583" s="21">
        <f t="shared" si="172"/>
        <v>0</v>
      </c>
      <c r="L583" s="21">
        <f t="shared" si="173"/>
        <v>100</v>
      </c>
      <c r="M583" s="20">
        <v>0</v>
      </c>
      <c r="N583" s="20">
        <v>0</v>
      </c>
      <c r="O583">
        <f t="shared" si="185"/>
        <v>0</v>
      </c>
      <c r="P583" s="20">
        <v>0</v>
      </c>
      <c r="Q583">
        <f t="shared" si="174"/>
        <v>0</v>
      </c>
      <c r="R583" s="18">
        <f t="shared" si="175"/>
        <v>0</v>
      </c>
      <c r="S583" s="18">
        <f t="shared" si="176"/>
        <v>0</v>
      </c>
      <c r="T583" s="18">
        <f t="shared" si="177"/>
        <v>0</v>
      </c>
      <c r="U583" s="18">
        <f t="shared" si="178"/>
        <v>0</v>
      </c>
      <c r="V583" s="18">
        <f t="shared" si="179"/>
        <v>0</v>
      </c>
      <c r="X583" s="39">
        <f t="shared" si="180"/>
        <v>100</v>
      </c>
      <c r="Z583" s="20">
        <v>0</v>
      </c>
      <c r="AA583" s="53">
        <f t="shared" si="181"/>
        <v>0</v>
      </c>
      <c r="AB583" s="20">
        <v>0</v>
      </c>
      <c r="AC583" s="53">
        <f t="shared" si="182"/>
        <v>0</v>
      </c>
      <c r="AD583" s="20">
        <v>0</v>
      </c>
      <c r="AE583" s="53">
        <f t="shared" si="183"/>
        <v>0</v>
      </c>
      <c r="AF583" s="20">
        <v>0</v>
      </c>
      <c r="AG583" s="48">
        <f t="shared" si="184"/>
        <v>0</v>
      </c>
    </row>
    <row r="584" spans="1:33" ht="14.5" x14ac:dyDescent="0.35">
      <c r="A584" s="19" t="s">
        <v>1212</v>
      </c>
      <c r="B584" s="19" t="s">
        <v>1213</v>
      </c>
      <c r="C584" s="52" t="s">
        <v>98</v>
      </c>
      <c r="D584" s="20">
        <v>0.27554000000000001</v>
      </c>
      <c r="E584" s="20">
        <v>0</v>
      </c>
      <c r="F584" s="20">
        <v>0</v>
      </c>
      <c r="G584" s="20">
        <v>0</v>
      </c>
      <c r="H584" s="20">
        <f t="shared" si="169"/>
        <v>0.27554000000000001</v>
      </c>
      <c r="I584" s="21">
        <f t="shared" si="170"/>
        <v>0</v>
      </c>
      <c r="J584" s="21">
        <f t="shared" si="171"/>
        <v>0</v>
      </c>
      <c r="K584" s="21">
        <f t="shared" si="172"/>
        <v>0</v>
      </c>
      <c r="L584" s="21">
        <f t="shared" si="173"/>
        <v>100</v>
      </c>
      <c r="M584" s="20">
        <v>0</v>
      </c>
      <c r="N584" s="20">
        <v>1.7883696492200001E-2</v>
      </c>
      <c r="O584">
        <f t="shared" si="185"/>
        <v>1.7883696492200001E-2</v>
      </c>
      <c r="P584" s="20">
        <v>4.55734199999E-2</v>
      </c>
      <c r="Q584">
        <f t="shared" si="174"/>
        <v>6.3457116492100007E-2</v>
      </c>
      <c r="R584" s="18">
        <f t="shared" si="175"/>
        <v>0</v>
      </c>
      <c r="S584" s="18">
        <f t="shared" si="176"/>
        <v>6.4904175409015021</v>
      </c>
      <c r="T584" s="18">
        <f t="shared" si="177"/>
        <v>6.4904175409015021</v>
      </c>
      <c r="U584" s="18">
        <f t="shared" si="178"/>
        <v>16.539674820316471</v>
      </c>
      <c r="V584" s="18">
        <f t="shared" si="179"/>
        <v>23.030092361217974</v>
      </c>
      <c r="X584" s="39">
        <f t="shared" si="180"/>
        <v>100</v>
      </c>
      <c r="Z584" s="20">
        <v>0</v>
      </c>
      <c r="AA584" s="53">
        <f t="shared" si="181"/>
        <v>0</v>
      </c>
      <c r="AB584" s="20">
        <v>0</v>
      </c>
      <c r="AC584" s="53">
        <f t="shared" si="182"/>
        <v>0</v>
      </c>
      <c r="AD584" s="20">
        <v>0</v>
      </c>
      <c r="AE584" s="53">
        <f t="shared" si="183"/>
        <v>0</v>
      </c>
      <c r="AF584" s="20">
        <v>0</v>
      </c>
      <c r="AG584" s="48">
        <f t="shared" si="184"/>
        <v>0</v>
      </c>
    </row>
    <row r="585" spans="1:33" ht="14.5" x14ac:dyDescent="0.35">
      <c r="A585" s="19" t="s">
        <v>1214</v>
      </c>
      <c r="B585" s="19" t="s">
        <v>1215</v>
      </c>
      <c r="C585" s="52" t="s">
        <v>98</v>
      </c>
      <c r="D585" s="20">
        <v>0.510988</v>
      </c>
      <c r="E585" s="20">
        <v>0</v>
      </c>
      <c r="F585" s="20">
        <v>0</v>
      </c>
      <c r="G585" s="20">
        <v>0</v>
      </c>
      <c r="H585" s="20">
        <f t="shared" si="169"/>
        <v>0.510988</v>
      </c>
      <c r="I585" s="21">
        <f t="shared" si="170"/>
        <v>0</v>
      </c>
      <c r="J585" s="21">
        <f t="shared" si="171"/>
        <v>0</v>
      </c>
      <c r="K585" s="21">
        <f t="shared" si="172"/>
        <v>0</v>
      </c>
      <c r="L585" s="21">
        <f t="shared" si="173"/>
        <v>100</v>
      </c>
      <c r="M585" s="20">
        <v>0</v>
      </c>
      <c r="N585" s="20">
        <v>0</v>
      </c>
      <c r="O585">
        <f t="shared" si="185"/>
        <v>0</v>
      </c>
      <c r="P585" s="20">
        <v>0</v>
      </c>
      <c r="Q585">
        <f t="shared" si="174"/>
        <v>0</v>
      </c>
      <c r="R585" s="18">
        <f t="shared" si="175"/>
        <v>0</v>
      </c>
      <c r="S585" s="18">
        <f t="shared" si="176"/>
        <v>0</v>
      </c>
      <c r="T585" s="18">
        <f t="shared" si="177"/>
        <v>0</v>
      </c>
      <c r="U585" s="18">
        <f t="shared" si="178"/>
        <v>0</v>
      </c>
      <c r="V585" s="18">
        <f t="shared" si="179"/>
        <v>0</v>
      </c>
      <c r="X585" s="39">
        <f t="shared" si="180"/>
        <v>100</v>
      </c>
      <c r="Z585" s="20">
        <v>0</v>
      </c>
      <c r="AA585" s="53">
        <f t="shared" si="181"/>
        <v>0</v>
      </c>
      <c r="AB585" s="20">
        <v>0</v>
      </c>
      <c r="AC585" s="53">
        <f t="shared" si="182"/>
        <v>0</v>
      </c>
      <c r="AD585" s="20">
        <v>0</v>
      </c>
      <c r="AE585" s="53">
        <f t="shared" si="183"/>
        <v>0</v>
      </c>
      <c r="AF585" s="20">
        <v>0</v>
      </c>
      <c r="AG585" s="48">
        <f t="shared" si="184"/>
        <v>0</v>
      </c>
    </row>
    <row r="586" spans="1:33" ht="14.5" x14ac:dyDescent="0.35">
      <c r="A586" s="19" t="s">
        <v>1216</v>
      </c>
      <c r="B586" s="19" t="s">
        <v>1217</v>
      </c>
      <c r="C586" s="52" t="s">
        <v>98</v>
      </c>
      <c r="D586" s="20">
        <v>0.83013000000000003</v>
      </c>
      <c r="E586" s="20">
        <v>0</v>
      </c>
      <c r="F586" s="20">
        <v>0</v>
      </c>
      <c r="G586" s="20">
        <v>0</v>
      </c>
      <c r="H586" s="20">
        <f t="shared" si="169"/>
        <v>0.83013000000000003</v>
      </c>
      <c r="I586" s="21">
        <f t="shared" si="170"/>
        <v>0</v>
      </c>
      <c r="J586" s="21">
        <f t="shared" si="171"/>
        <v>0</v>
      </c>
      <c r="K586" s="21">
        <f t="shared" si="172"/>
        <v>0</v>
      </c>
      <c r="L586" s="21">
        <f t="shared" si="173"/>
        <v>100</v>
      </c>
      <c r="M586" s="20">
        <v>0</v>
      </c>
      <c r="N586" s="20">
        <v>0</v>
      </c>
      <c r="O586">
        <f t="shared" si="185"/>
        <v>0</v>
      </c>
      <c r="P586" s="20">
        <v>0</v>
      </c>
      <c r="Q586">
        <f t="shared" si="174"/>
        <v>0</v>
      </c>
      <c r="R586" s="18">
        <f t="shared" si="175"/>
        <v>0</v>
      </c>
      <c r="S586" s="18">
        <f t="shared" si="176"/>
        <v>0</v>
      </c>
      <c r="T586" s="18">
        <f t="shared" si="177"/>
        <v>0</v>
      </c>
      <c r="U586" s="18">
        <f t="shared" si="178"/>
        <v>0</v>
      </c>
      <c r="V586" s="18">
        <f t="shared" si="179"/>
        <v>0</v>
      </c>
      <c r="X586" s="39">
        <f t="shared" si="180"/>
        <v>100</v>
      </c>
      <c r="Z586" s="20">
        <v>0</v>
      </c>
      <c r="AA586" s="53">
        <f t="shared" si="181"/>
        <v>0</v>
      </c>
      <c r="AB586" s="20">
        <v>0</v>
      </c>
      <c r="AC586" s="53">
        <f t="shared" si="182"/>
        <v>0</v>
      </c>
      <c r="AD586" s="20">
        <v>0</v>
      </c>
      <c r="AE586" s="53">
        <f t="shared" si="183"/>
        <v>0</v>
      </c>
      <c r="AF586" s="20">
        <v>0</v>
      </c>
      <c r="AG586" s="48">
        <f t="shared" si="184"/>
        <v>0</v>
      </c>
    </row>
    <row r="587" spans="1:33" ht="14.5" x14ac:dyDescent="0.35">
      <c r="A587" s="19" t="s">
        <v>1218</v>
      </c>
      <c r="B587" s="19" t="s">
        <v>1219</v>
      </c>
      <c r="C587" s="52" t="s">
        <v>98</v>
      </c>
      <c r="D587" s="20">
        <v>1.35318</v>
      </c>
      <c r="E587" s="20">
        <v>0</v>
      </c>
      <c r="F587" s="20">
        <v>0</v>
      </c>
      <c r="G587" s="20">
        <v>0</v>
      </c>
      <c r="H587" s="20">
        <f t="shared" si="169"/>
        <v>1.35318</v>
      </c>
      <c r="I587" s="21">
        <f t="shared" si="170"/>
        <v>0</v>
      </c>
      <c r="J587" s="21">
        <f t="shared" si="171"/>
        <v>0</v>
      </c>
      <c r="K587" s="21">
        <f t="shared" si="172"/>
        <v>0</v>
      </c>
      <c r="L587" s="21">
        <f t="shared" si="173"/>
        <v>100</v>
      </c>
      <c r="M587" s="20">
        <v>1.84E-2</v>
      </c>
      <c r="N587" s="20">
        <v>0.18012254233800001</v>
      </c>
      <c r="O587">
        <f t="shared" si="185"/>
        <v>0.19852254233800001</v>
      </c>
      <c r="P587" s="20">
        <v>0.37405554496999999</v>
      </c>
      <c r="Q587">
        <f t="shared" si="174"/>
        <v>0.57257808730799997</v>
      </c>
      <c r="R587" s="18">
        <f t="shared" si="175"/>
        <v>1.3597599728048004</v>
      </c>
      <c r="S587" s="18">
        <f t="shared" si="176"/>
        <v>13.311055612557087</v>
      </c>
      <c r="T587" s="18">
        <f t="shared" si="177"/>
        <v>14.670815585361888</v>
      </c>
      <c r="U587" s="18">
        <f t="shared" si="178"/>
        <v>27.642704220428914</v>
      </c>
      <c r="V587" s="18">
        <f t="shared" si="179"/>
        <v>42.313519805790797</v>
      </c>
      <c r="X587" s="39">
        <f t="shared" si="180"/>
        <v>100</v>
      </c>
      <c r="Z587" s="20">
        <v>0</v>
      </c>
      <c r="AA587" s="53">
        <f t="shared" si="181"/>
        <v>0</v>
      </c>
      <c r="AB587" s="20">
        <v>0</v>
      </c>
      <c r="AC587" s="53">
        <f t="shared" si="182"/>
        <v>0</v>
      </c>
      <c r="AD587" s="20">
        <v>0</v>
      </c>
      <c r="AE587" s="53">
        <f t="shared" si="183"/>
        <v>0</v>
      </c>
      <c r="AF587" s="20">
        <v>0</v>
      </c>
      <c r="AG587" s="48">
        <f t="shared" si="184"/>
        <v>0</v>
      </c>
    </row>
    <row r="588" spans="1:33" ht="14.5" x14ac:dyDescent="0.35">
      <c r="A588" s="19" t="s">
        <v>1220</v>
      </c>
      <c r="B588" s="19" t="s">
        <v>1221</v>
      </c>
      <c r="C588" s="52" t="s">
        <v>98</v>
      </c>
      <c r="D588" s="20">
        <v>0.94054000000000004</v>
      </c>
      <c r="E588" s="20">
        <v>0</v>
      </c>
      <c r="F588" s="20">
        <v>0</v>
      </c>
      <c r="G588" s="20">
        <v>0</v>
      </c>
      <c r="H588" s="20">
        <f t="shared" si="169"/>
        <v>0.94054000000000004</v>
      </c>
      <c r="I588" s="21">
        <f t="shared" si="170"/>
        <v>0</v>
      </c>
      <c r="J588" s="21">
        <f t="shared" si="171"/>
        <v>0</v>
      </c>
      <c r="K588" s="21">
        <f t="shared" si="172"/>
        <v>0</v>
      </c>
      <c r="L588" s="21">
        <f t="shared" si="173"/>
        <v>100</v>
      </c>
      <c r="M588" s="20">
        <v>0</v>
      </c>
      <c r="N588" s="20">
        <v>3.0919009386E-2</v>
      </c>
      <c r="O588">
        <f t="shared" si="185"/>
        <v>3.0919009386E-2</v>
      </c>
      <c r="P588" s="20">
        <v>0.102586272708</v>
      </c>
      <c r="Q588">
        <f t="shared" si="174"/>
        <v>0.13350528209400001</v>
      </c>
      <c r="R588" s="18">
        <f t="shared" si="175"/>
        <v>0</v>
      </c>
      <c r="S588" s="18">
        <f t="shared" si="176"/>
        <v>3.2873678297573732</v>
      </c>
      <c r="T588" s="18">
        <f t="shared" si="177"/>
        <v>3.2873678297573732</v>
      </c>
      <c r="U588" s="18">
        <f t="shared" si="178"/>
        <v>10.907167447211176</v>
      </c>
      <c r="V588" s="18">
        <f t="shared" si="179"/>
        <v>14.194535276968551</v>
      </c>
      <c r="X588" s="39">
        <f t="shared" si="180"/>
        <v>100</v>
      </c>
      <c r="Z588" s="20">
        <v>0</v>
      </c>
      <c r="AA588" s="53">
        <f t="shared" si="181"/>
        <v>0</v>
      </c>
      <c r="AB588" s="20">
        <v>0</v>
      </c>
      <c r="AC588" s="53">
        <f t="shared" si="182"/>
        <v>0</v>
      </c>
      <c r="AD588" s="20">
        <v>0</v>
      </c>
      <c r="AE588" s="53">
        <f t="shared" si="183"/>
        <v>0</v>
      </c>
      <c r="AF588" s="20">
        <v>0</v>
      </c>
      <c r="AG588" s="48">
        <f t="shared" si="184"/>
        <v>0</v>
      </c>
    </row>
    <row r="589" spans="1:33" ht="14.5" x14ac:dyDescent="0.35">
      <c r="A589" s="19" t="s">
        <v>1222</v>
      </c>
      <c r="B589" s="19" t="s">
        <v>518</v>
      </c>
      <c r="C589" s="52" t="s">
        <v>98</v>
      </c>
      <c r="D589" s="20">
        <v>1.40482</v>
      </c>
      <c r="E589" s="20">
        <v>0</v>
      </c>
      <c r="F589" s="20">
        <v>0</v>
      </c>
      <c r="G589" s="20">
        <v>0</v>
      </c>
      <c r="H589" s="20">
        <f t="shared" si="169"/>
        <v>1.40482</v>
      </c>
      <c r="I589" s="21">
        <f t="shared" si="170"/>
        <v>0</v>
      </c>
      <c r="J589" s="21">
        <f t="shared" si="171"/>
        <v>0</v>
      </c>
      <c r="K589" s="21">
        <f t="shared" si="172"/>
        <v>0</v>
      </c>
      <c r="L589" s="21">
        <f t="shared" si="173"/>
        <v>100</v>
      </c>
      <c r="M589" s="20">
        <v>0</v>
      </c>
      <c r="N589" s="20">
        <v>2.94395399999E-2</v>
      </c>
      <c r="O589">
        <f t="shared" si="185"/>
        <v>2.94395399999E-2</v>
      </c>
      <c r="P589" s="20">
        <v>0.17649098438399999</v>
      </c>
      <c r="Q589">
        <f t="shared" si="174"/>
        <v>0.2059305243839</v>
      </c>
      <c r="R589" s="18">
        <f t="shared" si="175"/>
        <v>0</v>
      </c>
      <c r="S589" s="18">
        <f t="shared" si="176"/>
        <v>2.0956094019091416</v>
      </c>
      <c r="T589" s="18">
        <f t="shared" si="177"/>
        <v>2.0956094019091416</v>
      </c>
      <c r="U589" s="18">
        <f t="shared" si="178"/>
        <v>12.563245425321393</v>
      </c>
      <c r="V589" s="18">
        <f t="shared" si="179"/>
        <v>14.658854827230536</v>
      </c>
      <c r="X589" s="39">
        <f t="shared" si="180"/>
        <v>100</v>
      </c>
      <c r="Z589" s="20">
        <v>0</v>
      </c>
      <c r="AA589" s="53">
        <f t="shared" si="181"/>
        <v>0</v>
      </c>
      <c r="AB589" s="20">
        <v>0</v>
      </c>
      <c r="AC589" s="53">
        <f t="shared" si="182"/>
        <v>0</v>
      </c>
      <c r="AD589" s="20">
        <v>0</v>
      </c>
      <c r="AE589" s="53">
        <f t="shared" si="183"/>
        <v>0</v>
      </c>
      <c r="AF589" s="20">
        <v>0</v>
      </c>
      <c r="AG589" s="48">
        <f t="shared" si="184"/>
        <v>0</v>
      </c>
    </row>
    <row r="590" spans="1:33" ht="14.5" x14ac:dyDescent="0.35">
      <c r="A590" s="19" t="s">
        <v>1223</v>
      </c>
      <c r="B590" s="19" t="s">
        <v>1224</v>
      </c>
      <c r="C590" s="52" t="s">
        <v>98</v>
      </c>
      <c r="D590" s="20">
        <v>0.49813099999999999</v>
      </c>
      <c r="E590" s="20">
        <v>0</v>
      </c>
      <c r="F590" s="20">
        <v>0</v>
      </c>
      <c r="G590" s="20">
        <v>0</v>
      </c>
      <c r="H590" s="20">
        <f t="shared" si="169"/>
        <v>0.49813099999999999</v>
      </c>
      <c r="I590" s="21">
        <f t="shared" si="170"/>
        <v>0</v>
      </c>
      <c r="J590" s="21">
        <f t="shared" si="171"/>
        <v>0</v>
      </c>
      <c r="K590" s="21">
        <f t="shared" si="172"/>
        <v>0</v>
      </c>
      <c r="L590" s="21">
        <f t="shared" si="173"/>
        <v>100</v>
      </c>
      <c r="M590" s="20">
        <v>0</v>
      </c>
      <c r="N590" s="20">
        <v>0</v>
      </c>
      <c r="O590">
        <f t="shared" si="185"/>
        <v>0</v>
      </c>
      <c r="P590" s="20">
        <v>0</v>
      </c>
      <c r="Q590">
        <f t="shared" si="174"/>
        <v>0</v>
      </c>
      <c r="R590" s="18">
        <f t="shared" si="175"/>
        <v>0</v>
      </c>
      <c r="S590" s="18">
        <f t="shared" si="176"/>
        <v>0</v>
      </c>
      <c r="T590" s="18">
        <f t="shared" si="177"/>
        <v>0</v>
      </c>
      <c r="U590" s="18">
        <f t="shared" si="178"/>
        <v>0</v>
      </c>
      <c r="V590" s="18">
        <f t="shared" si="179"/>
        <v>0</v>
      </c>
      <c r="X590" s="39">
        <f t="shared" si="180"/>
        <v>100</v>
      </c>
      <c r="Z590" s="20">
        <v>0</v>
      </c>
      <c r="AA590" s="53">
        <f t="shared" si="181"/>
        <v>0</v>
      </c>
      <c r="AB590" s="20">
        <v>0</v>
      </c>
      <c r="AC590" s="53">
        <f t="shared" si="182"/>
        <v>0</v>
      </c>
      <c r="AD590" s="20">
        <v>0</v>
      </c>
      <c r="AE590" s="53">
        <f t="shared" si="183"/>
        <v>0</v>
      </c>
      <c r="AF590" s="20">
        <v>0</v>
      </c>
      <c r="AG590" s="48">
        <f t="shared" si="184"/>
        <v>0</v>
      </c>
    </row>
    <row r="591" spans="1:33" ht="14.5" x14ac:dyDescent="0.35">
      <c r="A591" s="19" t="s">
        <v>1225</v>
      </c>
      <c r="B591" s="19" t="s">
        <v>1226</v>
      </c>
      <c r="C591" s="52" t="s">
        <v>98</v>
      </c>
      <c r="D591" s="20">
        <v>0.38896999999999998</v>
      </c>
      <c r="E591" s="20">
        <v>0</v>
      </c>
      <c r="F591" s="20">
        <v>0</v>
      </c>
      <c r="G591" s="20">
        <v>0</v>
      </c>
      <c r="H591" s="20">
        <f t="shared" si="169"/>
        <v>0.38896999999999998</v>
      </c>
      <c r="I591" s="21">
        <f t="shared" si="170"/>
        <v>0</v>
      </c>
      <c r="J591" s="21">
        <f t="shared" si="171"/>
        <v>0</v>
      </c>
      <c r="K591" s="21">
        <f t="shared" si="172"/>
        <v>0</v>
      </c>
      <c r="L591" s="21">
        <f t="shared" si="173"/>
        <v>100</v>
      </c>
      <c r="M591" s="20">
        <v>0</v>
      </c>
      <c r="N591" s="20">
        <v>2.2248959092499999E-4</v>
      </c>
      <c r="O591">
        <f t="shared" si="185"/>
        <v>2.2248959092499999E-4</v>
      </c>
      <c r="P591" s="20">
        <v>3.27403220168E-3</v>
      </c>
      <c r="Q591">
        <f t="shared" si="174"/>
        <v>3.4965217926050001E-3</v>
      </c>
      <c r="R591" s="18">
        <f t="shared" si="175"/>
        <v>0</v>
      </c>
      <c r="S591" s="18">
        <f t="shared" si="176"/>
        <v>5.7199678876262948E-2</v>
      </c>
      <c r="T591" s="18">
        <f t="shared" si="177"/>
        <v>5.7199678876262948E-2</v>
      </c>
      <c r="U591" s="18">
        <f t="shared" si="178"/>
        <v>0.84171843630100018</v>
      </c>
      <c r="V591" s="18">
        <f t="shared" si="179"/>
        <v>0.89891811517726317</v>
      </c>
      <c r="X591" s="39">
        <f t="shared" si="180"/>
        <v>100</v>
      </c>
      <c r="Z591" s="20">
        <v>0</v>
      </c>
      <c r="AA591" s="53">
        <f t="shared" si="181"/>
        <v>0</v>
      </c>
      <c r="AB591" s="20">
        <v>0</v>
      </c>
      <c r="AC591" s="53">
        <f t="shared" si="182"/>
        <v>0</v>
      </c>
      <c r="AD591" s="20">
        <v>0</v>
      </c>
      <c r="AE591" s="53">
        <f t="shared" si="183"/>
        <v>0</v>
      </c>
      <c r="AF591" s="20">
        <v>0</v>
      </c>
      <c r="AG591" s="48">
        <f t="shared" si="184"/>
        <v>0</v>
      </c>
    </row>
    <row r="592" spans="1:33" ht="14.5" x14ac:dyDescent="0.35">
      <c r="A592" s="19" t="s">
        <v>1227</v>
      </c>
      <c r="B592" s="19" t="s">
        <v>1228</v>
      </c>
      <c r="C592" s="52" t="s">
        <v>98</v>
      </c>
      <c r="D592" s="20">
        <v>8.3961099999999997E-2</v>
      </c>
      <c r="E592" s="20">
        <v>0</v>
      </c>
      <c r="F592" s="20">
        <v>0</v>
      </c>
      <c r="G592" s="20">
        <v>0</v>
      </c>
      <c r="H592" s="20">
        <f t="shared" si="169"/>
        <v>8.3961099999999997E-2</v>
      </c>
      <c r="I592" s="21">
        <f t="shared" si="170"/>
        <v>0</v>
      </c>
      <c r="J592" s="21">
        <f t="shared" si="171"/>
        <v>0</v>
      </c>
      <c r="K592" s="21">
        <f t="shared" si="172"/>
        <v>0</v>
      </c>
      <c r="L592" s="21">
        <f t="shared" si="173"/>
        <v>100</v>
      </c>
      <c r="M592" s="20">
        <v>0</v>
      </c>
      <c r="N592" s="20">
        <v>0</v>
      </c>
      <c r="O592">
        <f t="shared" si="185"/>
        <v>0</v>
      </c>
      <c r="P592" s="20">
        <v>2.2619141431400001E-3</v>
      </c>
      <c r="Q592">
        <f t="shared" si="174"/>
        <v>2.2619141431400001E-3</v>
      </c>
      <c r="R592" s="18">
        <f t="shared" si="175"/>
        <v>0</v>
      </c>
      <c r="S592" s="18">
        <f t="shared" si="176"/>
        <v>0</v>
      </c>
      <c r="T592" s="18">
        <f t="shared" si="177"/>
        <v>0</v>
      </c>
      <c r="U592" s="18">
        <f t="shared" si="178"/>
        <v>2.6940025120442681</v>
      </c>
      <c r="V592" s="18">
        <f t="shared" si="179"/>
        <v>2.6940025120442681</v>
      </c>
      <c r="X592" s="39">
        <f t="shared" si="180"/>
        <v>100</v>
      </c>
      <c r="Z592" s="20">
        <v>0</v>
      </c>
      <c r="AA592" s="53">
        <f t="shared" si="181"/>
        <v>0</v>
      </c>
      <c r="AB592" s="20">
        <v>0</v>
      </c>
      <c r="AC592" s="53">
        <f t="shared" si="182"/>
        <v>0</v>
      </c>
      <c r="AD592" s="20">
        <v>0</v>
      </c>
      <c r="AE592" s="53">
        <f t="shared" si="183"/>
        <v>0</v>
      </c>
      <c r="AF592" s="20">
        <v>0</v>
      </c>
      <c r="AG592" s="48">
        <f t="shared" si="184"/>
        <v>0</v>
      </c>
    </row>
    <row r="593" spans="1:33" ht="14.5" x14ac:dyDescent="0.35">
      <c r="A593" s="19" t="s">
        <v>1229</v>
      </c>
      <c r="B593" s="19" t="s">
        <v>1230</v>
      </c>
      <c r="C593" s="52" t="s">
        <v>98</v>
      </c>
      <c r="D593" s="20">
        <v>9.1215400000000002E-2</v>
      </c>
      <c r="E593" s="20">
        <v>0</v>
      </c>
      <c r="F593" s="20">
        <v>0</v>
      </c>
      <c r="G593" s="20">
        <v>0</v>
      </c>
      <c r="H593" s="20">
        <f t="shared" si="169"/>
        <v>9.1215400000000002E-2</v>
      </c>
      <c r="I593" s="21">
        <f t="shared" si="170"/>
        <v>0</v>
      </c>
      <c r="J593" s="21">
        <f t="shared" si="171"/>
        <v>0</v>
      </c>
      <c r="K593" s="21">
        <f t="shared" si="172"/>
        <v>0</v>
      </c>
      <c r="L593" s="21">
        <f t="shared" si="173"/>
        <v>100</v>
      </c>
      <c r="M593" s="20">
        <v>0</v>
      </c>
      <c r="N593" s="20">
        <v>0</v>
      </c>
      <c r="O593">
        <f t="shared" si="185"/>
        <v>0</v>
      </c>
      <c r="P593" s="20">
        <v>0</v>
      </c>
      <c r="Q593">
        <f t="shared" si="174"/>
        <v>0</v>
      </c>
      <c r="R593" s="18">
        <f t="shared" si="175"/>
        <v>0</v>
      </c>
      <c r="S593" s="18">
        <f t="shared" si="176"/>
        <v>0</v>
      </c>
      <c r="T593" s="18">
        <f t="shared" si="177"/>
        <v>0</v>
      </c>
      <c r="U593" s="18">
        <f t="shared" si="178"/>
        <v>0</v>
      </c>
      <c r="V593" s="18">
        <f t="shared" si="179"/>
        <v>0</v>
      </c>
      <c r="X593" s="39">
        <f t="shared" si="180"/>
        <v>100</v>
      </c>
      <c r="Z593" s="20">
        <v>0</v>
      </c>
      <c r="AA593" s="53">
        <f t="shared" si="181"/>
        <v>0</v>
      </c>
      <c r="AB593" s="20">
        <v>0</v>
      </c>
      <c r="AC593" s="53">
        <f t="shared" si="182"/>
        <v>0</v>
      </c>
      <c r="AD593" s="20">
        <v>0</v>
      </c>
      <c r="AE593" s="53">
        <f t="shared" si="183"/>
        <v>0</v>
      </c>
      <c r="AF593" s="20">
        <v>0</v>
      </c>
      <c r="AG593" s="48">
        <f t="shared" si="184"/>
        <v>0</v>
      </c>
    </row>
    <row r="594" spans="1:33" ht="14.5" x14ac:dyDescent="0.35">
      <c r="A594" s="19" t="s">
        <v>1231</v>
      </c>
      <c r="B594" s="19" t="s">
        <v>1232</v>
      </c>
      <c r="C594" s="52" t="s">
        <v>98</v>
      </c>
      <c r="D594" s="20">
        <v>0.10578</v>
      </c>
      <c r="E594" s="20">
        <v>0</v>
      </c>
      <c r="F594" s="20">
        <v>0</v>
      </c>
      <c r="G594" s="20">
        <v>0</v>
      </c>
      <c r="H594" s="20">
        <f t="shared" si="169"/>
        <v>0.10578</v>
      </c>
      <c r="I594" s="21">
        <f t="shared" si="170"/>
        <v>0</v>
      </c>
      <c r="J594" s="21">
        <f t="shared" si="171"/>
        <v>0</v>
      </c>
      <c r="K594" s="21">
        <f t="shared" si="172"/>
        <v>0</v>
      </c>
      <c r="L594" s="21">
        <f t="shared" si="173"/>
        <v>100</v>
      </c>
      <c r="M594" s="20">
        <v>0</v>
      </c>
      <c r="N594" s="20">
        <v>0</v>
      </c>
      <c r="O594">
        <f t="shared" si="185"/>
        <v>0</v>
      </c>
      <c r="P594" s="20">
        <v>0</v>
      </c>
      <c r="Q594">
        <f t="shared" si="174"/>
        <v>0</v>
      </c>
      <c r="R594" s="18">
        <f t="shared" si="175"/>
        <v>0</v>
      </c>
      <c r="S594" s="18">
        <f t="shared" si="176"/>
        <v>0</v>
      </c>
      <c r="T594" s="18">
        <f t="shared" si="177"/>
        <v>0</v>
      </c>
      <c r="U594" s="18">
        <f t="shared" si="178"/>
        <v>0</v>
      </c>
      <c r="V594" s="18">
        <f t="shared" si="179"/>
        <v>0</v>
      </c>
      <c r="X594" s="39">
        <f t="shared" si="180"/>
        <v>100</v>
      </c>
      <c r="Z594" s="20">
        <v>0</v>
      </c>
      <c r="AA594" s="53">
        <f t="shared" si="181"/>
        <v>0</v>
      </c>
      <c r="AB594" s="20">
        <v>0</v>
      </c>
      <c r="AC594" s="53">
        <f t="shared" si="182"/>
        <v>0</v>
      </c>
      <c r="AD594" s="20">
        <v>0</v>
      </c>
      <c r="AE594" s="53">
        <f t="shared" si="183"/>
        <v>0</v>
      </c>
      <c r="AF594" s="20">
        <v>0</v>
      </c>
      <c r="AG594" s="48">
        <f t="shared" si="184"/>
        <v>0</v>
      </c>
    </row>
    <row r="595" spans="1:33" ht="14.5" x14ac:dyDescent="0.35">
      <c r="A595" s="19" t="s">
        <v>1233</v>
      </c>
      <c r="B595" s="19" t="s">
        <v>1234</v>
      </c>
      <c r="C595" s="52" t="s">
        <v>98</v>
      </c>
      <c r="D595" s="20">
        <v>10.3279</v>
      </c>
      <c r="E595" s="20">
        <v>0</v>
      </c>
      <c r="F595" s="20">
        <v>0</v>
      </c>
      <c r="G595" s="20">
        <v>0</v>
      </c>
      <c r="H595" s="20">
        <f t="shared" si="169"/>
        <v>10.3279</v>
      </c>
      <c r="I595" s="21">
        <f t="shared" si="170"/>
        <v>0</v>
      </c>
      <c r="J595" s="21">
        <f t="shared" si="171"/>
        <v>0</v>
      </c>
      <c r="K595" s="21">
        <f t="shared" si="172"/>
        <v>0</v>
      </c>
      <c r="L595" s="21">
        <f t="shared" si="173"/>
        <v>100</v>
      </c>
      <c r="M595" s="20">
        <v>0</v>
      </c>
      <c r="N595" s="20">
        <v>2.2800000000000001E-2</v>
      </c>
      <c r="O595">
        <f t="shared" si="185"/>
        <v>2.2800000000000001E-2</v>
      </c>
      <c r="P595" s="20">
        <v>0.38919999999999999</v>
      </c>
      <c r="Q595">
        <f t="shared" si="174"/>
        <v>0.41199999999999998</v>
      </c>
      <c r="R595" s="18">
        <f t="shared" si="175"/>
        <v>0</v>
      </c>
      <c r="S595" s="18">
        <f t="shared" si="176"/>
        <v>0.22076123897404121</v>
      </c>
      <c r="T595" s="18">
        <f t="shared" si="177"/>
        <v>0.22076123897404121</v>
      </c>
      <c r="U595" s="18">
        <f t="shared" si="178"/>
        <v>3.7684330793288083</v>
      </c>
      <c r="V595" s="18">
        <f t="shared" si="179"/>
        <v>3.9891943183028493</v>
      </c>
      <c r="X595" s="39">
        <f t="shared" si="180"/>
        <v>100</v>
      </c>
      <c r="Z595" s="20">
        <v>0</v>
      </c>
      <c r="AA595" s="53">
        <f t="shared" si="181"/>
        <v>0</v>
      </c>
      <c r="AB595" s="20">
        <v>0</v>
      </c>
      <c r="AC595" s="53">
        <f t="shared" si="182"/>
        <v>0</v>
      </c>
      <c r="AD595" s="20">
        <v>0</v>
      </c>
      <c r="AE595" s="53">
        <f t="shared" si="183"/>
        <v>0</v>
      </c>
      <c r="AF595" s="20">
        <v>0</v>
      </c>
      <c r="AG595" s="48">
        <f t="shared" si="184"/>
        <v>0</v>
      </c>
    </row>
    <row r="596" spans="1:33" ht="14.5" x14ac:dyDescent="0.35">
      <c r="A596" s="19" t="s">
        <v>1235</v>
      </c>
      <c r="B596" s="19" t="s">
        <v>1236</v>
      </c>
      <c r="C596" s="52" t="s">
        <v>98</v>
      </c>
      <c r="D596" s="20">
        <v>26.692599999999999</v>
      </c>
      <c r="E596" s="20">
        <v>0</v>
      </c>
      <c r="F596" s="20">
        <v>0</v>
      </c>
      <c r="G596" s="20">
        <v>0</v>
      </c>
      <c r="H596" s="20">
        <f t="shared" si="169"/>
        <v>26.692599999999999</v>
      </c>
      <c r="I596" s="21">
        <f t="shared" si="170"/>
        <v>0</v>
      </c>
      <c r="J596" s="21">
        <f t="shared" si="171"/>
        <v>0</v>
      </c>
      <c r="K596" s="21">
        <f t="shared" si="172"/>
        <v>0</v>
      </c>
      <c r="L596" s="21">
        <f t="shared" si="173"/>
        <v>100</v>
      </c>
      <c r="M596" s="20">
        <v>0.13320000000000001</v>
      </c>
      <c r="N596" s="20">
        <v>0.14960000000000001</v>
      </c>
      <c r="O596">
        <f t="shared" si="185"/>
        <v>0.28280000000000005</v>
      </c>
      <c r="P596" s="20">
        <v>0.43844562342600002</v>
      </c>
      <c r="Q596">
        <f t="shared" si="174"/>
        <v>0.72124562342600007</v>
      </c>
      <c r="R596" s="18">
        <f t="shared" si="175"/>
        <v>0.49901470819627919</v>
      </c>
      <c r="S596" s="18">
        <f t="shared" si="176"/>
        <v>0.56045495755377905</v>
      </c>
      <c r="T596" s="18">
        <f t="shared" si="177"/>
        <v>1.0594696657500582</v>
      </c>
      <c r="U596" s="18">
        <f t="shared" si="178"/>
        <v>1.6425736849388972</v>
      </c>
      <c r="V596" s="18">
        <f t="shared" si="179"/>
        <v>2.7020433506889554</v>
      </c>
      <c r="X596" s="39">
        <f t="shared" si="180"/>
        <v>100</v>
      </c>
      <c r="Z596" s="20">
        <v>0</v>
      </c>
      <c r="AA596" s="53">
        <f t="shared" si="181"/>
        <v>0</v>
      </c>
      <c r="AB596" s="20">
        <v>0</v>
      </c>
      <c r="AC596" s="53">
        <f t="shared" si="182"/>
        <v>0</v>
      </c>
      <c r="AD596" s="20">
        <v>0</v>
      </c>
      <c r="AE596" s="53">
        <f t="shared" si="183"/>
        <v>0</v>
      </c>
      <c r="AF596" s="20">
        <v>0</v>
      </c>
      <c r="AG596" s="48">
        <f t="shared" si="184"/>
        <v>0</v>
      </c>
    </row>
    <row r="597" spans="1:33" ht="14.5" x14ac:dyDescent="0.35">
      <c r="A597" s="19" t="s">
        <v>1237</v>
      </c>
      <c r="B597" s="19" t="s">
        <v>1238</v>
      </c>
      <c r="C597" s="52" t="s">
        <v>98</v>
      </c>
      <c r="D597" s="20">
        <v>5.6650099999999997</v>
      </c>
      <c r="E597" s="20">
        <v>0</v>
      </c>
      <c r="F597" s="20">
        <v>0</v>
      </c>
      <c r="G597" s="20">
        <v>0</v>
      </c>
      <c r="H597" s="20">
        <f t="shared" si="169"/>
        <v>5.6650099999999997</v>
      </c>
      <c r="I597" s="21">
        <f t="shared" si="170"/>
        <v>0</v>
      </c>
      <c r="J597" s="21">
        <f t="shared" si="171"/>
        <v>0</v>
      </c>
      <c r="K597" s="21">
        <f t="shared" si="172"/>
        <v>0</v>
      </c>
      <c r="L597" s="21">
        <f t="shared" si="173"/>
        <v>100</v>
      </c>
      <c r="M597" s="20">
        <v>0</v>
      </c>
      <c r="N597" s="20">
        <v>0</v>
      </c>
      <c r="O597">
        <f t="shared" si="185"/>
        <v>0</v>
      </c>
      <c r="P597" s="20">
        <v>0</v>
      </c>
      <c r="Q597">
        <f t="shared" si="174"/>
        <v>0</v>
      </c>
      <c r="R597" s="18">
        <f t="shared" si="175"/>
        <v>0</v>
      </c>
      <c r="S597" s="18">
        <f t="shared" si="176"/>
        <v>0</v>
      </c>
      <c r="T597" s="18">
        <f t="shared" si="177"/>
        <v>0</v>
      </c>
      <c r="U597" s="18">
        <f t="shared" si="178"/>
        <v>0</v>
      </c>
      <c r="V597" s="18">
        <f t="shared" si="179"/>
        <v>0</v>
      </c>
      <c r="X597" s="39">
        <f t="shared" si="180"/>
        <v>100</v>
      </c>
      <c r="Z597" s="20">
        <v>0</v>
      </c>
      <c r="AA597" s="53">
        <f t="shared" si="181"/>
        <v>0</v>
      </c>
      <c r="AB597" s="20">
        <v>0</v>
      </c>
      <c r="AC597" s="53">
        <f t="shared" si="182"/>
        <v>0</v>
      </c>
      <c r="AD597" s="20">
        <v>0</v>
      </c>
      <c r="AE597" s="53">
        <f t="shared" si="183"/>
        <v>0</v>
      </c>
      <c r="AF597" s="20">
        <v>0</v>
      </c>
      <c r="AG597" s="48">
        <f t="shared" si="184"/>
        <v>0</v>
      </c>
    </row>
    <row r="598" spans="1:33" ht="14.5" x14ac:dyDescent="0.35">
      <c r="A598" s="19" t="s">
        <v>1239</v>
      </c>
      <c r="B598" s="19" t="s">
        <v>1240</v>
      </c>
      <c r="C598" s="52" t="s">
        <v>98</v>
      </c>
      <c r="D598" s="20">
        <v>5.8698800000000002</v>
      </c>
      <c r="E598" s="20">
        <v>0</v>
      </c>
      <c r="F598" s="20">
        <v>0</v>
      </c>
      <c r="G598" s="20">
        <v>0</v>
      </c>
      <c r="H598" s="20">
        <f t="shared" si="169"/>
        <v>5.8698800000000002</v>
      </c>
      <c r="I598" s="21">
        <f t="shared" si="170"/>
        <v>0</v>
      </c>
      <c r="J598" s="21">
        <f t="shared" si="171"/>
        <v>0</v>
      </c>
      <c r="K598" s="21">
        <f t="shared" si="172"/>
        <v>0</v>
      </c>
      <c r="L598" s="21">
        <f t="shared" si="173"/>
        <v>100</v>
      </c>
      <c r="M598" s="20">
        <v>0</v>
      </c>
      <c r="N598" s="20">
        <v>0</v>
      </c>
      <c r="O598">
        <f t="shared" si="185"/>
        <v>0</v>
      </c>
      <c r="P598" s="20">
        <v>1.13220799997E-2</v>
      </c>
      <c r="Q598">
        <f t="shared" si="174"/>
        <v>1.13220799997E-2</v>
      </c>
      <c r="R598" s="18">
        <f t="shared" si="175"/>
        <v>0</v>
      </c>
      <c r="S598" s="18">
        <f t="shared" si="176"/>
        <v>0</v>
      </c>
      <c r="T598" s="18">
        <f t="shared" si="177"/>
        <v>0</v>
      </c>
      <c r="U598" s="18">
        <f t="shared" si="178"/>
        <v>0.19288435197482742</v>
      </c>
      <c r="V598" s="18">
        <f t="shared" si="179"/>
        <v>0.19288435197482742</v>
      </c>
      <c r="X598" s="39">
        <f t="shared" si="180"/>
        <v>100</v>
      </c>
      <c r="Z598" s="20">
        <v>0</v>
      </c>
      <c r="AA598" s="53">
        <f t="shared" si="181"/>
        <v>0</v>
      </c>
      <c r="AB598" s="20">
        <v>0</v>
      </c>
      <c r="AC598" s="53">
        <f t="shared" si="182"/>
        <v>0</v>
      </c>
      <c r="AD598" s="20">
        <v>0</v>
      </c>
      <c r="AE598" s="53">
        <f t="shared" si="183"/>
        <v>0</v>
      </c>
      <c r="AF598" s="20">
        <v>0</v>
      </c>
      <c r="AG598" s="48">
        <f t="shared" si="184"/>
        <v>0</v>
      </c>
    </row>
    <row r="599" spans="1:33" ht="14.5" x14ac:dyDescent="0.35">
      <c r="A599" s="19" t="s">
        <v>1241</v>
      </c>
      <c r="B599" s="19" t="s">
        <v>1242</v>
      </c>
      <c r="C599" s="52" t="s">
        <v>98</v>
      </c>
      <c r="D599" s="20">
        <v>4.9522899999999996</v>
      </c>
      <c r="E599" s="20">
        <v>0</v>
      </c>
      <c r="F599" s="20">
        <v>0</v>
      </c>
      <c r="G599" s="20">
        <v>0</v>
      </c>
      <c r="H599" s="20">
        <f t="shared" si="169"/>
        <v>4.9522899999999996</v>
      </c>
      <c r="I599" s="21">
        <f t="shared" si="170"/>
        <v>0</v>
      </c>
      <c r="J599" s="21">
        <f t="shared" si="171"/>
        <v>0</v>
      </c>
      <c r="K599" s="21">
        <f t="shared" si="172"/>
        <v>0</v>
      </c>
      <c r="L599" s="21">
        <f t="shared" si="173"/>
        <v>100</v>
      </c>
      <c r="M599" s="20">
        <v>0</v>
      </c>
      <c r="N599" s="20">
        <v>0</v>
      </c>
      <c r="O599">
        <f t="shared" si="185"/>
        <v>0</v>
      </c>
      <c r="P599" s="20">
        <v>0.83192276895600004</v>
      </c>
      <c r="Q599">
        <f t="shared" si="174"/>
        <v>0.83192276895600004</v>
      </c>
      <c r="R599" s="18">
        <f t="shared" si="175"/>
        <v>0</v>
      </c>
      <c r="S599" s="18">
        <f t="shared" si="176"/>
        <v>0</v>
      </c>
      <c r="T599" s="18">
        <f t="shared" si="177"/>
        <v>0</v>
      </c>
      <c r="U599" s="18">
        <f t="shared" si="178"/>
        <v>16.798749042483379</v>
      </c>
      <c r="V599" s="18">
        <f t="shared" si="179"/>
        <v>16.798749042483379</v>
      </c>
      <c r="X599" s="39">
        <f t="shared" si="180"/>
        <v>100</v>
      </c>
      <c r="Z599" s="20">
        <v>0</v>
      </c>
      <c r="AA599" s="53">
        <f t="shared" si="181"/>
        <v>0</v>
      </c>
      <c r="AB599" s="20">
        <v>0</v>
      </c>
      <c r="AC599" s="53">
        <f t="shared" si="182"/>
        <v>0</v>
      </c>
      <c r="AD599" s="20">
        <v>0</v>
      </c>
      <c r="AE599" s="53">
        <f t="shared" si="183"/>
        <v>0</v>
      </c>
      <c r="AF599" s="20">
        <v>0</v>
      </c>
      <c r="AG599" s="48">
        <f t="shared" si="184"/>
        <v>0</v>
      </c>
    </row>
    <row r="600" spans="1:33" ht="14.5" x14ac:dyDescent="0.35">
      <c r="A600" s="19" t="s">
        <v>1243</v>
      </c>
      <c r="B600" s="19" t="s">
        <v>1244</v>
      </c>
      <c r="C600" s="52" t="s">
        <v>98</v>
      </c>
      <c r="D600" s="20">
        <v>69.007400000000004</v>
      </c>
      <c r="E600" s="20">
        <v>0</v>
      </c>
      <c r="F600" s="20">
        <v>0</v>
      </c>
      <c r="G600" s="20">
        <v>0</v>
      </c>
      <c r="H600" s="20">
        <f t="shared" si="169"/>
        <v>69.007400000000004</v>
      </c>
      <c r="I600" s="21">
        <f t="shared" si="170"/>
        <v>0</v>
      </c>
      <c r="J600" s="21">
        <f t="shared" si="171"/>
        <v>0</v>
      </c>
      <c r="K600" s="21">
        <f t="shared" si="172"/>
        <v>0</v>
      </c>
      <c r="L600" s="21">
        <f t="shared" si="173"/>
        <v>100</v>
      </c>
      <c r="M600" s="20">
        <v>9.1115049999799996E-2</v>
      </c>
      <c r="N600" s="20">
        <v>0.25658293240000002</v>
      </c>
      <c r="O600">
        <f t="shared" si="185"/>
        <v>0.34769798239979999</v>
      </c>
      <c r="P600" s="20">
        <v>0.78376027976999996</v>
      </c>
      <c r="Q600">
        <f t="shared" si="174"/>
        <v>1.1314582621697999</v>
      </c>
      <c r="R600" s="18">
        <f t="shared" si="175"/>
        <v>0.13203663665027229</v>
      </c>
      <c r="S600" s="18">
        <f t="shared" si="176"/>
        <v>0.37181944603042572</v>
      </c>
      <c r="T600" s="18">
        <f t="shared" si="177"/>
        <v>0.50385608268069793</v>
      </c>
      <c r="U600" s="18">
        <f t="shared" si="178"/>
        <v>1.1357626570049006</v>
      </c>
      <c r="V600" s="18">
        <f t="shared" si="179"/>
        <v>1.6396187396855988</v>
      </c>
      <c r="X600" s="39">
        <f t="shared" si="180"/>
        <v>100</v>
      </c>
      <c r="Z600" s="20">
        <v>0</v>
      </c>
      <c r="AA600" s="53">
        <f t="shared" si="181"/>
        <v>0</v>
      </c>
      <c r="AB600" s="20">
        <v>0</v>
      </c>
      <c r="AC600" s="53">
        <f t="shared" si="182"/>
        <v>0</v>
      </c>
      <c r="AD600" s="20">
        <v>0</v>
      </c>
      <c r="AE600" s="53">
        <f t="shared" si="183"/>
        <v>0</v>
      </c>
      <c r="AF600" s="20">
        <v>0</v>
      </c>
      <c r="AG600" s="48">
        <f t="shared" si="184"/>
        <v>0</v>
      </c>
    </row>
    <row r="601" spans="1:33" ht="14.5" x14ac:dyDescent="0.35">
      <c r="A601" s="19" t="s">
        <v>1245</v>
      </c>
      <c r="B601" s="19" t="s">
        <v>1246</v>
      </c>
      <c r="C601" s="52" t="s">
        <v>98</v>
      </c>
      <c r="D601" s="20">
        <v>6.9121699999999997</v>
      </c>
      <c r="E601" s="20">
        <v>0</v>
      </c>
      <c r="F601" s="20">
        <v>0</v>
      </c>
      <c r="G601" s="20">
        <v>0</v>
      </c>
      <c r="H601" s="20">
        <f t="shared" si="169"/>
        <v>6.9121699999999997</v>
      </c>
      <c r="I601" s="21">
        <f t="shared" si="170"/>
        <v>0</v>
      </c>
      <c r="J601" s="21">
        <f t="shared" si="171"/>
        <v>0</v>
      </c>
      <c r="K601" s="21">
        <f t="shared" si="172"/>
        <v>0</v>
      </c>
      <c r="L601" s="21">
        <f t="shared" si="173"/>
        <v>100</v>
      </c>
      <c r="M601" s="20">
        <v>5.2400000000000002E-2</v>
      </c>
      <c r="N601" s="20">
        <v>3.0306554961100001E-2</v>
      </c>
      <c r="O601">
        <f t="shared" si="185"/>
        <v>8.2706554961100007E-2</v>
      </c>
      <c r="P601" s="20">
        <v>4.69408299997E-2</v>
      </c>
      <c r="Q601">
        <f t="shared" si="174"/>
        <v>0.1296473849608</v>
      </c>
      <c r="R601" s="18">
        <f t="shared" si="175"/>
        <v>0.75808320686557196</v>
      </c>
      <c r="S601" s="18">
        <f t="shared" si="176"/>
        <v>0.43845210637325183</v>
      </c>
      <c r="T601" s="18">
        <f t="shared" si="177"/>
        <v>1.1965353132388239</v>
      </c>
      <c r="U601" s="18">
        <f t="shared" si="178"/>
        <v>0.67910410189130188</v>
      </c>
      <c r="V601" s="18">
        <f t="shared" si="179"/>
        <v>1.8756394151301254</v>
      </c>
      <c r="X601" s="39">
        <f t="shared" si="180"/>
        <v>100</v>
      </c>
      <c r="Z601" s="20">
        <v>0</v>
      </c>
      <c r="AA601" s="53">
        <f t="shared" si="181"/>
        <v>0</v>
      </c>
      <c r="AB601" s="20">
        <v>0</v>
      </c>
      <c r="AC601" s="53">
        <f t="shared" si="182"/>
        <v>0</v>
      </c>
      <c r="AD601" s="20">
        <v>0</v>
      </c>
      <c r="AE601" s="53">
        <f t="shared" si="183"/>
        <v>0</v>
      </c>
      <c r="AF601" s="20">
        <v>0</v>
      </c>
      <c r="AG601" s="48">
        <f t="shared" si="184"/>
        <v>0</v>
      </c>
    </row>
    <row r="602" spans="1:33" ht="14.5" x14ac:dyDescent="0.35">
      <c r="A602" s="19" t="s">
        <v>1247</v>
      </c>
      <c r="B602" s="19" t="s">
        <v>1248</v>
      </c>
      <c r="C602" s="52" t="s">
        <v>98</v>
      </c>
      <c r="D602" s="20">
        <v>6.5691899999999999</v>
      </c>
      <c r="E602" s="20">
        <v>0</v>
      </c>
      <c r="F602" s="20">
        <v>0</v>
      </c>
      <c r="G602" s="20">
        <v>0</v>
      </c>
      <c r="H602" s="20">
        <f t="shared" si="169"/>
        <v>6.5691899999999999</v>
      </c>
      <c r="I602" s="21">
        <f t="shared" si="170"/>
        <v>0</v>
      </c>
      <c r="J602" s="21">
        <f t="shared" si="171"/>
        <v>0</v>
      </c>
      <c r="K602" s="21">
        <f t="shared" si="172"/>
        <v>0</v>
      </c>
      <c r="L602" s="21">
        <f t="shared" si="173"/>
        <v>100</v>
      </c>
      <c r="M602" s="20">
        <v>7.9200000000000007E-2</v>
      </c>
      <c r="N602" s="20">
        <v>0.35160000000000002</v>
      </c>
      <c r="O602">
        <f t="shared" si="185"/>
        <v>0.43080000000000002</v>
      </c>
      <c r="P602" s="20">
        <v>0.50553717445299995</v>
      </c>
      <c r="Q602">
        <f t="shared" si="174"/>
        <v>0.93633717445300002</v>
      </c>
      <c r="R602" s="18">
        <f t="shared" si="175"/>
        <v>1.2056280911345236</v>
      </c>
      <c r="S602" s="18">
        <f t="shared" si="176"/>
        <v>5.3522580409456877</v>
      </c>
      <c r="T602" s="18">
        <f t="shared" si="177"/>
        <v>6.5578861320802107</v>
      </c>
      <c r="U602" s="18">
        <f t="shared" si="178"/>
        <v>7.6955785180973599</v>
      </c>
      <c r="V602" s="18">
        <f t="shared" si="179"/>
        <v>14.253464650177571</v>
      </c>
      <c r="X602" s="39">
        <f t="shared" si="180"/>
        <v>100</v>
      </c>
      <c r="Z602" s="20">
        <v>0</v>
      </c>
      <c r="AA602" s="53">
        <f t="shared" si="181"/>
        <v>0</v>
      </c>
      <c r="AB602" s="20">
        <v>0</v>
      </c>
      <c r="AC602" s="53">
        <f t="shared" si="182"/>
        <v>0</v>
      </c>
      <c r="AD602" s="20">
        <v>0</v>
      </c>
      <c r="AE602" s="53">
        <f t="shared" si="183"/>
        <v>0</v>
      </c>
      <c r="AF602" s="20">
        <v>0</v>
      </c>
      <c r="AG602" s="48">
        <f t="shared" si="184"/>
        <v>0</v>
      </c>
    </row>
    <row r="603" spans="1:33" ht="14.5" x14ac:dyDescent="0.35">
      <c r="A603" s="19" t="s">
        <v>1249</v>
      </c>
      <c r="B603" s="19" t="s">
        <v>1250</v>
      </c>
      <c r="C603" s="52" t="s">
        <v>98</v>
      </c>
      <c r="D603" s="20">
        <v>31.929200000000002</v>
      </c>
      <c r="E603" s="20">
        <v>0</v>
      </c>
      <c r="F603" s="20">
        <v>0</v>
      </c>
      <c r="G603" s="20">
        <v>0</v>
      </c>
      <c r="H603" s="20">
        <f t="shared" ref="H603:H666" si="186">D603-E603-F603-G603</f>
        <v>31.929200000000002</v>
      </c>
      <c r="I603" s="21">
        <f t="shared" ref="I603:I666" si="187">E603/D603*100</f>
        <v>0</v>
      </c>
      <c r="J603" s="21">
        <f t="shared" ref="J603:J666" si="188">F603/D603*100</f>
        <v>0</v>
      </c>
      <c r="K603" s="21">
        <f t="shared" ref="K603:K666" si="189">G603/D603*100</f>
        <v>0</v>
      </c>
      <c r="L603" s="21">
        <f t="shared" ref="L603:L666" si="190">H603/D603*100</f>
        <v>100</v>
      </c>
      <c r="M603" s="20">
        <v>0.12996442</v>
      </c>
      <c r="N603" s="20">
        <v>1.0924489186699999</v>
      </c>
      <c r="O603">
        <f t="shared" si="185"/>
        <v>1.22241333867</v>
      </c>
      <c r="P603" s="20">
        <v>2.3700384001899999</v>
      </c>
      <c r="Q603">
        <f t="shared" si="174"/>
        <v>3.5924517388599999</v>
      </c>
      <c r="R603" s="18">
        <f t="shared" si="175"/>
        <v>0.40703938714405624</v>
      </c>
      <c r="S603" s="18">
        <f t="shared" si="176"/>
        <v>3.4214728795898424</v>
      </c>
      <c r="T603" s="18">
        <f t="shared" si="177"/>
        <v>3.8285122667338989</v>
      </c>
      <c r="U603" s="18">
        <f t="shared" si="178"/>
        <v>7.4227929299512665</v>
      </c>
      <c r="V603" s="18">
        <f t="shared" si="179"/>
        <v>11.251305196685166</v>
      </c>
      <c r="X603" s="39">
        <f t="shared" si="180"/>
        <v>100</v>
      </c>
      <c r="Z603" s="20">
        <v>0</v>
      </c>
      <c r="AA603" s="53">
        <f t="shared" si="181"/>
        <v>0</v>
      </c>
      <c r="AB603" s="20">
        <v>0</v>
      </c>
      <c r="AC603" s="53">
        <f t="shared" si="182"/>
        <v>0</v>
      </c>
      <c r="AD603" s="20">
        <v>0</v>
      </c>
      <c r="AE603" s="53">
        <f t="shared" si="183"/>
        <v>0</v>
      </c>
      <c r="AF603" s="20">
        <v>0</v>
      </c>
      <c r="AG603" s="48">
        <f t="shared" si="184"/>
        <v>0</v>
      </c>
    </row>
    <row r="604" spans="1:33" ht="14.5" x14ac:dyDescent="0.35">
      <c r="A604" s="19" t="s">
        <v>1251</v>
      </c>
      <c r="B604" s="19" t="s">
        <v>1252</v>
      </c>
      <c r="C604" s="52" t="s">
        <v>98</v>
      </c>
      <c r="D604" s="20">
        <v>3.9330799999999999</v>
      </c>
      <c r="E604" s="20">
        <v>0</v>
      </c>
      <c r="F604" s="20">
        <v>0</v>
      </c>
      <c r="G604" s="20">
        <v>0</v>
      </c>
      <c r="H604" s="20">
        <f t="shared" si="186"/>
        <v>3.9330799999999999</v>
      </c>
      <c r="I604" s="21">
        <f t="shared" si="187"/>
        <v>0</v>
      </c>
      <c r="J604" s="21">
        <f t="shared" si="188"/>
        <v>0</v>
      </c>
      <c r="K604" s="21">
        <f t="shared" si="189"/>
        <v>0</v>
      </c>
      <c r="L604" s="21">
        <f t="shared" si="190"/>
        <v>100</v>
      </c>
      <c r="M604" s="20">
        <v>0.26710630160499998</v>
      </c>
      <c r="N604" s="20">
        <v>0.29079705446499998</v>
      </c>
      <c r="O604">
        <f t="shared" si="185"/>
        <v>0.55790335606999997</v>
      </c>
      <c r="P604" s="20">
        <v>0.54417891320099998</v>
      </c>
      <c r="Q604">
        <f t="shared" si="174"/>
        <v>1.1020822692709999</v>
      </c>
      <c r="R604" s="18">
        <f t="shared" si="175"/>
        <v>6.7912755805882412</v>
      </c>
      <c r="S604" s="18">
        <f t="shared" si="176"/>
        <v>7.3936216518606281</v>
      </c>
      <c r="T604" s="18">
        <f t="shared" si="177"/>
        <v>14.18489723244887</v>
      </c>
      <c r="U604" s="18">
        <f t="shared" si="178"/>
        <v>13.835948244149623</v>
      </c>
      <c r="V604" s="18">
        <f t="shared" si="179"/>
        <v>28.020845476598495</v>
      </c>
      <c r="X604" s="39">
        <f t="shared" si="180"/>
        <v>100</v>
      </c>
      <c r="Z604" s="20">
        <v>0</v>
      </c>
      <c r="AA604" s="53">
        <f t="shared" si="181"/>
        <v>0</v>
      </c>
      <c r="AB604" s="20">
        <v>0</v>
      </c>
      <c r="AC604" s="53">
        <f t="shared" si="182"/>
        <v>0</v>
      </c>
      <c r="AD604" s="20">
        <v>0</v>
      </c>
      <c r="AE604" s="53">
        <f t="shared" si="183"/>
        <v>0</v>
      </c>
      <c r="AF604" s="20">
        <v>0</v>
      </c>
      <c r="AG604" s="48">
        <f t="shared" si="184"/>
        <v>0</v>
      </c>
    </row>
    <row r="605" spans="1:33" ht="14.5" x14ac:dyDescent="0.35">
      <c r="A605" s="19" t="s">
        <v>1253</v>
      </c>
      <c r="B605" s="19" t="s">
        <v>1254</v>
      </c>
      <c r="C605" s="52" t="s">
        <v>98</v>
      </c>
      <c r="D605" s="20">
        <v>3.8027700000000002</v>
      </c>
      <c r="E605" s="20">
        <v>0</v>
      </c>
      <c r="F605" s="20">
        <v>0</v>
      </c>
      <c r="G605" s="20">
        <v>0</v>
      </c>
      <c r="H605" s="20">
        <f t="shared" si="186"/>
        <v>3.8027700000000002</v>
      </c>
      <c r="I605" s="21">
        <f t="shared" si="187"/>
        <v>0</v>
      </c>
      <c r="J605" s="21">
        <f t="shared" si="188"/>
        <v>0</v>
      </c>
      <c r="K605" s="21">
        <f t="shared" si="189"/>
        <v>0</v>
      </c>
      <c r="L605" s="21">
        <f t="shared" si="190"/>
        <v>100</v>
      </c>
      <c r="M605" s="20">
        <v>2.4482689999599998E-2</v>
      </c>
      <c r="N605" s="20">
        <v>0.58498649612200004</v>
      </c>
      <c r="O605">
        <f t="shared" si="185"/>
        <v>0.60946918612160006</v>
      </c>
      <c r="P605" s="20">
        <v>0.63273195380400005</v>
      </c>
      <c r="Q605">
        <f t="shared" si="174"/>
        <v>1.2422011399256001</v>
      </c>
      <c r="R605" s="18">
        <f t="shared" si="175"/>
        <v>0.64381201070798388</v>
      </c>
      <c r="S605" s="18">
        <f t="shared" si="176"/>
        <v>15.383167957094434</v>
      </c>
      <c r="T605" s="18">
        <f t="shared" si="177"/>
        <v>16.026979967802419</v>
      </c>
      <c r="U605" s="18">
        <f t="shared" si="178"/>
        <v>16.638712144147554</v>
      </c>
      <c r="V605" s="18">
        <f t="shared" si="179"/>
        <v>32.665692111949973</v>
      </c>
      <c r="X605" s="39">
        <f t="shared" si="180"/>
        <v>100</v>
      </c>
      <c r="Z605" s="20">
        <v>0</v>
      </c>
      <c r="AA605" s="53">
        <f t="shared" si="181"/>
        <v>0</v>
      </c>
      <c r="AB605" s="20">
        <v>0</v>
      </c>
      <c r="AC605" s="53">
        <f t="shared" si="182"/>
        <v>0</v>
      </c>
      <c r="AD605" s="20">
        <v>0</v>
      </c>
      <c r="AE605" s="53">
        <f t="shared" si="183"/>
        <v>0</v>
      </c>
      <c r="AF605" s="20">
        <v>0</v>
      </c>
      <c r="AG605" s="48">
        <f t="shared" si="184"/>
        <v>0</v>
      </c>
    </row>
    <row r="606" spans="1:33" ht="14.5" x14ac:dyDescent="0.35">
      <c r="A606" s="19" t="s">
        <v>1255</v>
      </c>
      <c r="B606" s="19" t="s">
        <v>1236</v>
      </c>
      <c r="C606" s="52" t="s">
        <v>98</v>
      </c>
      <c r="D606" s="20">
        <v>10.6983</v>
      </c>
      <c r="E606" s="20">
        <v>0</v>
      </c>
      <c r="F606" s="20">
        <v>0</v>
      </c>
      <c r="G606" s="20">
        <v>0</v>
      </c>
      <c r="H606" s="20">
        <f t="shared" si="186"/>
        <v>10.6983</v>
      </c>
      <c r="I606" s="21">
        <f t="shared" si="187"/>
        <v>0</v>
      </c>
      <c r="J606" s="21">
        <f t="shared" si="188"/>
        <v>0</v>
      </c>
      <c r="K606" s="21">
        <f t="shared" si="189"/>
        <v>0</v>
      </c>
      <c r="L606" s="21">
        <f t="shared" si="190"/>
        <v>100</v>
      </c>
      <c r="M606" s="20">
        <v>7.2400000000000006E-2</v>
      </c>
      <c r="N606" s="20">
        <v>0.76911806890400003</v>
      </c>
      <c r="O606">
        <f t="shared" si="185"/>
        <v>0.84151806890400005</v>
      </c>
      <c r="P606" s="20">
        <v>1.07639985984</v>
      </c>
      <c r="Q606">
        <f t="shared" ref="Q606:Q669" si="191">O606+P606</f>
        <v>1.917917928744</v>
      </c>
      <c r="R606" s="18">
        <f t="shared" ref="R606:R669" si="192">M606/D606*100</f>
        <v>0.67674303393997193</v>
      </c>
      <c r="S606" s="18">
        <f t="shared" ref="S606:S669" si="193">N606/D606*100</f>
        <v>7.1891615387865375</v>
      </c>
      <c r="T606" s="18">
        <f t="shared" ref="T606:T669" si="194">O606/D606*100</f>
        <v>7.8659045727265093</v>
      </c>
      <c r="U606" s="18">
        <f t="shared" ref="U606:U669" si="195">P606/D606*100</f>
        <v>10.06141031603152</v>
      </c>
      <c r="V606" s="18">
        <f t="shared" ref="V606:V669" si="196">Q606/D606*100</f>
        <v>17.927314888758026</v>
      </c>
      <c r="X606" s="39">
        <f t="shared" ref="X606:X669" si="197">SUM(I606:L606)</f>
        <v>100</v>
      </c>
      <c r="Z606" s="20">
        <v>0</v>
      </c>
      <c r="AA606" s="53">
        <f t="shared" si="181"/>
        <v>0</v>
      </c>
      <c r="AB606" s="20">
        <v>0</v>
      </c>
      <c r="AC606" s="53">
        <f t="shared" si="182"/>
        <v>0</v>
      </c>
      <c r="AD606" s="20">
        <v>0</v>
      </c>
      <c r="AE606" s="53">
        <f t="shared" si="183"/>
        <v>0</v>
      </c>
      <c r="AF606" s="20">
        <v>0</v>
      </c>
      <c r="AG606" s="48">
        <f t="shared" si="184"/>
        <v>0</v>
      </c>
    </row>
    <row r="607" spans="1:33" ht="14.5" x14ac:dyDescent="0.35">
      <c r="A607" s="19" t="s">
        <v>1256</v>
      </c>
      <c r="B607" s="19" t="s">
        <v>1257</v>
      </c>
      <c r="C607" s="52" t="s">
        <v>98</v>
      </c>
      <c r="D607" s="20">
        <v>5.12662</v>
      </c>
      <c r="E607" s="20">
        <v>0</v>
      </c>
      <c r="F607" s="20">
        <v>0</v>
      </c>
      <c r="G607" s="20">
        <v>0</v>
      </c>
      <c r="H607" s="20">
        <f t="shared" si="186"/>
        <v>5.12662</v>
      </c>
      <c r="I607" s="21">
        <f t="shared" si="187"/>
        <v>0</v>
      </c>
      <c r="J607" s="21">
        <f t="shared" si="188"/>
        <v>0</v>
      </c>
      <c r="K607" s="21">
        <f t="shared" si="189"/>
        <v>0</v>
      </c>
      <c r="L607" s="21">
        <f t="shared" si="190"/>
        <v>100</v>
      </c>
      <c r="M607" s="20">
        <v>1.6E-2</v>
      </c>
      <c r="N607" s="20">
        <v>0.26983499862299998</v>
      </c>
      <c r="O607">
        <f t="shared" si="185"/>
        <v>0.28583499862299999</v>
      </c>
      <c r="P607" s="20">
        <v>0.21365373330099999</v>
      </c>
      <c r="Q607">
        <f t="shared" si="191"/>
        <v>0.49948873192400001</v>
      </c>
      <c r="R607" s="18">
        <f t="shared" si="192"/>
        <v>0.31209646901857369</v>
      </c>
      <c r="S607" s="18">
        <f t="shared" si="193"/>
        <v>5.263409392991873</v>
      </c>
      <c r="T607" s="18">
        <f t="shared" si="194"/>
        <v>5.5755058620104467</v>
      </c>
      <c r="U607" s="18">
        <f t="shared" si="195"/>
        <v>4.1675359847423836</v>
      </c>
      <c r="V607" s="18">
        <f t="shared" si="196"/>
        <v>9.7430418467528312</v>
      </c>
      <c r="X607" s="39">
        <f t="shared" si="197"/>
        <v>100</v>
      </c>
      <c r="Z607" s="20">
        <v>0</v>
      </c>
      <c r="AA607" s="53">
        <f t="shared" si="181"/>
        <v>0</v>
      </c>
      <c r="AB607" s="20">
        <v>0</v>
      </c>
      <c r="AC607" s="53">
        <f t="shared" si="182"/>
        <v>0</v>
      </c>
      <c r="AD607" s="20">
        <v>0</v>
      </c>
      <c r="AE607" s="53">
        <f t="shared" si="183"/>
        <v>0</v>
      </c>
      <c r="AF607" s="20">
        <v>0</v>
      </c>
      <c r="AG607" s="48">
        <f t="shared" si="184"/>
        <v>0</v>
      </c>
    </row>
    <row r="608" spans="1:33" ht="14.5" x14ac:dyDescent="0.35">
      <c r="A608" s="19" t="s">
        <v>1258</v>
      </c>
      <c r="B608" s="19" t="s">
        <v>1259</v>
      </c>
      <c r="C608" s="52" t="s">
        <v>98</v>
      </c>
      <c r="D608" s="20">
        <v>1.3322099999999999</v>
      </c>
      <c r="E608" s="20">
        <v>0</v>
      </c>
      <c r="F608" s="20">
        <v>0</v>
      </c>
      <c r="G608" s="20">
        <v>0</v>
      </c>
      <c r="H608" s="20">
        <f t="shared" si="186"/>
        <v>1.3322099999999999</v>
      </c>
      <c r="I608" s="21">
        <f t="shared" si="187"/>
        <v>0</v>
      </c>
      <c r="J608" s="21">
        <f t="shared" si="188"/>
        <v>0</v>
      </c>
      <c r="K608" s="21">
        <f t="shared" si="189"/>
        <v>0</v>
      </c>
      <c r="L608" s="21">
        <f t="shared" si="190"/>
        <v>100</v>
      </c>
      <c r="M608" s="20">
        <v>0</v>
      </c>
      <c r="N608" s="20">
        <v>0</v>
      </c>
      <c r="O608">
        <f t="shared" si="185"/>
        <v>0</v>
      </c>
      <c r="P608" s="20">
        <v>1.3930303807699999E-3</v>
      </c>
      <c r="Q608">
        <f t="shared" si="191"/>
        <v>1.3930303807699999E-3</v>
      </c>
      <c r="R608" s="18">
        <f t="shared" si="192"/>
        <v>0</v>
      </c>
      <c r="S608" s="18">
        <f t="shared" si="193"/>
        <v>0</v>
      </c>
      <c r="T608" s="18">
        <f t="shared" si="194"/>
        <v>0</v>
      </c>
      <c r="U608" s="18">
        <f t="shared" si="195"/>
        <v>0.10456537488609152</v>
      </c>
      <c r="V608" s="18">
        <f t="shared" si="196"/>
        <v>0.10456537488609152</v>
      </c>
      <c r="X608" s="39">
        <f t="shared" si="197"/>
        <v>100</v>
      </c>
      <c r="Z608" s="20">
        <v>0</v>
      </c>
      <c r="AA608" s="53">
        <f t="shared" si="181"/>
        <v>0</v>
      </c>
      <c r="AB608" s="20">
        <v>0</v>
      </c>
      <c r="AC608" s="53">
        <f t="shared" si="182"/>
        <v>0</v>
      </c>
      <c r="AD608" s="20">
        <v>0</v>
      </c>
      <c r="AE608" s="53">
        <f t="shared" si="183"/>
        <v>0</v>
      </c>
      <c r="AF608" s="20">
        <v>0</v>
      </c>
      <c r="AG608" s="48">
        <f t="shared" si="184"/>
        <v>0</v>
      </c>
    </row>
    <row r="609" spans="1:33" ht="14.5" x14ac:dyDescent="0.35">
      <c r="A609" s="19" t="s">
        <v>1260</v>
      </c>
      <c r="B609" s="19" t="s">
        <v>1261</v>
      </c>
      <c r="C609" s="52" t="s">
        <v>98</v>
      </c>
      <c r="D609" s="20">
        <v>7.6948100000000004</v>
      </c>
      <c r="E609" s="20">
        <v>0</v>
      </c>
      <c r="F609" s="20">
        <v>0</v>
      </c>
      <c r="G609" s="20">
        <v>0</v>
      </c>
      <c r="H609" s="20">
        <f t="shared" si="186"/>
        <v>7.6948100000000004</v>
      </c>
      <c r="I609" s="21">
        <f t="shared" si="187"/>
        <v>0</v>
      </c>
      <c r="J609" s="21">
        <f t="shared" si="188"/>
        <v>0</v>
      </c>
      <c r="K609" s="21">
        <f t="shared" si="189"/>
        <v>0</v>
      </c>
      <c r="L609" s="21">
        <f t="shared" si="190"/>
        <v>100</v>
      </c>
      <c r="M609" s="20">
        <v>6.9561337271299997E-2</v>
      </c>
      <c r="N609" s="20">
        <v>1.8992316452099998E-2</v>
      </c>
      <c r="O609">
        <f t="shared" si="185"/>
        <v>8.8553653723399989E-2</v>
      </c>
      <c r="P609" s="20">
        <v>0.120459484654</v>
      </c>
      <c r="Q609">
        <f t="shared" si="191"/>
        <v>0.20901313837739999</v>
      </c>
      <c r="R609" s="18">
        <f t="shared" si="192"/>
        <v>0.90400331224942521</v>
      </c>
      <c r="S609" s="18">
        <f t="shared" si="193"/>
        <v>0.24681982338875161</v>
      </c>
      <c r="T609" s="18">
        <f t="shared" si="194"/>
        <v>1.1508231356381766</v>
      </c>
      <c r="U609" s="18">
        <f t="shared" si="195"/>
        <v>1.5654640550448937</v>
      </c>
      <c r="V609" s="18">
        <f t="shared" si="196"/>
        <v>2.7162871906830706</v>
      </c>
      <c r="X609" s="39">
        <f t="shared" si="197"/>
        <v>100</v>
      </c>
      <c r="Z609" s="20">
        <v>0</v>
      </c>
      <c r="AA609" s="53">
        <f t="shared" si="181"/>
        <v>0</v>
      </c>
      <c r="AB609" s="20">
        <v>0</v>
      </c>
      <c r="AC609" s="53">
        <f t="shared" si="182"/>
        <v>0</v>
      </c>
      <c r="AD609" s="20">
        <v>0</v>
      </c>
      <c r="AE609" s="53">
        <f t="shared" si="183"/>
        <v>0</v>
      </c>
      <c r="AF609" s="20">
        <v>0</v>
      </c>
      <c r="AG609" s="48">
        <f t="shared" si="184"/>
        <v>0</v>
      </c>
    </row>
    <row r="610" spans="1:33" ht="14.5" x14ac:dyDescent="0.35">
      <c r="A610" s="19" t="s">
        <v>1262</v>
      </c>
      <c r="B610" s="19" t="s">
        <v>1263</v>
      </c>
      <c r="C610" s="52" t="s">
        <v>98</v>
      </c>
      <c r="D610" s="20">
        <v>1.1799200000000001</v>
      </c>
      <c r="E610" s="20">
        <v>0</v>
      </c>
      <c r="F610" s="20">
        <v>0</v>
      </c>
      <c r="G610" s="20">
        <v>0</v>
      </c>
      <c r="H610" s="20">
        <f t="shared" si="186"/>
        <v>1.1799200000000001</v>
      </c>
      <c r="I610" s="21">
        <f t="shared" si="187"/>
        <v>0</v>
      </c>
      <c r="J610" s="21">
        <f t="shared" si="188"/>
        <v>0</v>
      </c>
      <c r="K610" s="21">
        <f t="shared" si="189"/>
        <v>0</v>
      </c>
      <c r="L610" s="21">
        <f t="shared" si="190"/>
        <v>100</v>
      </c>
      <c r="M610" s="20">
        <v>0</v>
      </c>
      <c r="N610" s="20">
        <v>0.27655694672199999</v>
      </c>
      <c r="O610">
        <f t="shared" si="185"/>
        <v>0.27655694672199999</v>
      </c>
      <c r="P610" s="20">
        <v>0.209165862338</v>
      </c>
      <c r="Q610">
        <f t="shared" si="191"/>
        <v>0.48572280905999998</v>
      </c>
      <c r="R610" s="18">
        <f t="shared" si="192"/>
        <v>0</v>
      </c>
      <c r="S610" s="18">
        <f t="shared" si="193"/>
        <v>23.438618442097766</v>
      </c>
      <c r="T610" s="18">
        <f t="shared" si="194"/>
        <v>23.438618442097766</v>
      </c>
      <c r="U610" s="18">
        <f t="shared" si="195"/>
        <v>17.727122375923791</v>
      </c>
      <c r="V610" s="18">
        <f t="shared" si="196"/>
        <v>41.165740818021554</v>
      </c>
      <c r="X610" s="39">
        <f t="shared" si="197"/>
        <v>100</v>
      </c>
      <c r="Z610" s="20">
        <v>0</v>
      </c>
      <c r="AA610" s="53">
        <f t="shared" si="181"/>
        <v>0</v>
      </c>
      <c r="AB610" s="20">
        <v>0</v>
      </c>
      <c r="AC610" s="53">
        <f t="shared" si="182"/>
        <v>0</v>
      </c>
      <c r="AD610" s="20">
        <v>0</v>
      </c>
      <c r="AE610" s="53">
        <f t="shared" si="183"/>
        <v>0</v>
      </c>
      <c r="AF610" s="20">
        <v>0</v>
      </c>
      <c r="AG610" s="48">
        <f t="shared" si="184"/>
        <v>0</v>
      </c>
    </row>
    <row r="611" spans="1:33" ht="14.5" x14ac:dyDescent="0.35">
      <c r="A611" s="19" t="s">
        <v>1264</v>
      </c>
      <c r="B611" s="19" t="s">
        <v>1265</v>
      </c>
      <c r="C611" s="52" t="s">
        <v>98</v>
      </c>
      <c r="D611" s="20">
        <v>0.86383699999999997</v>
      </c>
      <c r="E611" s="20">
        <v>0</v>
      </c>
      <c r="F611" s="20">
        <v>0</v>
      </c>
      <c r="G611" s="20">
        <v>0</v>
      </c>
      <c r="H611" s="20">
        <f t="shared" si="186"/>
        <v>0.86383699999999997</v>
      </c>
      <c r="I611" s="21">
        <f t="shared" si="187"/>
        <v>0</v>
      </c>
      <c r="J611" s="21">
        <f t="shared" si="188"/>
        <v>0</v>
      </c>
      <c r="K611" s="21">
        <f t="shared" si="189"/>
        <v>0</v>
      </c>
      <c r="L611" s="21">
        <f t="shared" si="190"/>
        <v>100</v>
      </c>
      <c r="M611" s="20">
        <v>0</v>
      </c>
      <c r="N611" s="20">
        <v>1.90709805448E-5</v>
      </c>
      <c r="O611">
        <f t="shared" si="185"/>
        <v>1.90709805448E-5</v>
      </c>
      <c r="P611" s="20">
        <v>1.89112500343E-3</v>
      </c>
      <c r="Q611">
        <f t="shared" si="191"/>
        <v>1.9101959839748E-3</v>
      </c>
      <c r="R611" s="18">
        <f t="shared" si="192"/>
        <v>0</v>
      </c>
      <c r="S611" s="18">
        <f t="shared" si="193"/>
        <v>2.2077059149816459E-3</v>
      </c>
      <c r="T611" s="18">
        <f t="shared" si="194"/>
        <v>2.2077059149816459E-3</v>
      </c>
      <c r="U611" s="18">
        <f t="shared" si="195"/>
        <v>0.21892150989480655</v>
      </c>
      <c r="V611" s="18">
        <f t="shared" si="196"/>
        <v>0.22112921580978823</v>
      </c>
      <c r="X611" s="39">
        <f t="shared" si="197"/>
        <v>100</v>
      </c>
      <c r="Z611" s="20">
        <v>0</v>
      </c>
      <c r="AA611" s="53">
        <f t="shared" si="181"/>
        <v>0</v>
      </c>
      <c r="AB611" s="20">
        <v>0</v>
      </c>
      <c r="AC611" s="53">
        <f t="shared" si="182"/>
        <v>0</v>
      </c>
      <c r="AD611" s="20">
        <v>0</v>
      </c>
      <c r="AE611" s="53">
        <f t="shared" si="183"/>
        <v>0</v>
      </c>
      <c r="AF611" s="20">
        <v>0</v>
      </c>
      <c r="AG611" s="48">
        <f t="shared" si="184"/>
        <v>0</v>
      </c>
    </row>
    <row r="612" spans="1:33" ht="14.5" x14ac:dyDescent="0.35">
      <c r="A612" s="19" t="s">
        <v>1266</v>
      </c>
      <c r="B612" s="19" t="s">
        <v>1267</v>
      </c>
      <c r="C612" s="52" t="s">
        <v>98</v>
      </c>
      <c r="D612" s="20">
        <v>3.90883</v>
      </c>
      <c r="E612" s="20">
        <v>0</v>
      </c>
      <c r="F612" s="20">
        <v>0</v>
      </c>
      <c r="G612" s="20">
        <v>0</v>
      </c>
      <c r="H612" s="20">
        <f t="shared" si="186"/>
        <v>3.90883</v>
      </c>
      <c r="I612" s="21">
        <f t="shared" si="187"/>
        <v>0</v>
      </c>
      <c r="J612" s="21">
        <f t="shared" si="188"/>
        <v>0</v>
      </c>
      <c r="K612" s="21">
        <f t="shared" si="189"/>
        <v>0</v>
      </c>
      <c r="L612" s="21">
        <f t="shared" si="190"/>
        <v>100</v>
      </c>
      <c r="M612" s="20">
        <v>0</v>
      </c>
      <c r="N612" s="20">
        <v>1.55020908614E-2</v>
      </c>
      <c r="O612">
        <f t="shared" si="185"/>
        <v>1.55020908614E-2</v>
      </c>
      <c r="P612" s="20">
        <v>3.77290014265E-2</v>
      </c>
      <c r="Q612">
        <f t="shared" si="191"/>
        <v>5.3231092287900003E-2</v>
      </c>
      <c r="R612" s="18">
        <f t="shared" si="192"/>
        <v>0</v>
      </c>
      <c r="S612" s="18">
        <f t="shared" si="193"/>
        <v>0.39659158524161964</v>
      </c>
      <c r="T612" s="18">
        <f t="shared" si="194"/>
        <v>0.39659158524161964</v>
      </c>
      <c r="U612" s="18">
        <f t="shared" si="195"/>
        <v>0.96522492476009447</v>
      </c>
      <c r="V612" s="18">
        <f t="shared" si="196"/>
        <v>1.3618165100017141</v>
      </c>
      <c r="X612" s="39">
        <f t="shared" si="197"/>
        <v>100</v>
      </c>
      <c r="Z612" s="20">
        <v>0</v>
      </c>
      <c r="AA612" s="53">
        <f t="shared" si="181"/>
        <v>0</v>
      </c>
      <c r="AB612" s="20">
        <v>0</v>
      </c>
      <c r="AC612" s="53">
        <f t="shared" si="182"/>
        <v>0</v>
      </c>
      <c r="AD612" s="20">
        <v>0</v>
      </c>
      <c r="AE612" s="53">
        <f t="shared" si="183"/>
        <v>0</v>
      </c>
      <c r="AF612" s="20">
        <v>0</v>
      </c>
      <c r="AG612" s="48">
        <f t="shared" si="184"/>
        <v>0</v>
      </c>
    </row>
    <row r="613" spans="1:33" ht="14.5" x14ac:dyDescent="0.35">
      <c r="A613" s="19" t="s">
        <v>1268</v>
      </c>
      <c r="B613" s="19" t="s">
        <v>1269</v>
      </c>
      <c r="C613" s="52" t="s">
        <v>98</v>
      </c>
      <c r="D613" s="20">
        <v>13.8522</v>
      </c>
      <c r="E613" s="20">
        <v>0</v>
      </c>
      <c r="F613" s="20">
        <v>0</v>
      </c>
      <c r="G613" s="20">
        <v>0</v>
      </c>
      <c r="H613" s="20">
        <f t="shared" si="186"/>
        <v>13.8522</v>
      </c>
      <c r="I613" s="21">
        <f t="shared" si="187"/>
        <v>0</v>
      </c>
      <c r="J613" s="21">
        <f t="shared" si="188"/>
        <v>0</v>
      </c>
      <c r="K613" s="21">
        <f t="shared" si="189"/>
        <v>0</v>
      </c>
      <c r="L613" s="21">
        <f t="shared" si="190"/>
        <v>100</v>
      </c>
      <c r="M613" s="20">
        <v>0</v>
      </c>
      <c r="N613" s="20">
        <v>6.66901900001E-2</v>
      </c>
      <c r="O613">
        <f t="shared" si="185"/>
        <v>6.66901900001E-2</v>
      </c>
      <c r="P613" s="20">
        <v>0.21890712000000001</v>
      </c>
      <c r="Q613">
        <f t="shared" si="191"/>
        <v>0.28559731000010002</v>
      </c>
      <c r="R613" s="18">
        <f t="shared" si="192"/>
        <v>0</v>
      </c>
      <c r="S613" s="18">
        <f t="shared" si="193"/>
        <v>0.48144114292386769</v>
      </c>
      <c r="T613" s="18">
        <f t="shared" si="194"/>
        <v>0.48144114292386769</v>
      </c>
      <c r="U613" s="18">
        <f t="shared" si="195"/>
        <v>1.5803057998007537</v>
      </c>
      <c r="V613" s="18">
        <f t="shared" si="196"/>
        <v>2.0617469427246218</v>
      </c>
      <c r="X613" s="39">
        <f t="shared" si="197"/>
        <v>100</v>
      </c>
      <c r="Z613" s="20">
        <v>0</v>
      </c>
      <c r="AA613" s="53">
        <f t="shared" si="181"/>
        <v>0</v>
      </c>
      <c r="AB613" s="20">
        <v>0</v>
      </c>
      <c r="AC613" s="53">
        <f t="shared" si="182"/>
        <v>0</v>
      </c>
      <c r="AD613" s="20">
        <v>0</v>
      </c>
      <c r="AE613" s="53">
        <f t="shared" si="183"/>
        <v>0</v>
      </c>
      <c r="AF613" s="20">
        <v>0</v>
      </c>
      <c r="AG613" s="48">
        <f t="shared" si="184"/>
        <v>0</v>
      </c>
    </row>
    <row r="614" spans="1:33" ht="14.5" x14ac:dyDescent="0.35">
      <c r="A614" s="19" t="s">
        <v>1270</v>
      </c>
      <c r="B614" s="19" t="s">
        <v>1271</v>
      </c>
      <c r="C614" s="52" t="s">
        <v>98</v>
      </c>
      <c r="D614" s="20">
        <v>120.831</v>
      </c>
      <c r="E614" s="20">
        <v>0.17902599999999999</v>
      </c>
      <c r="F614" s="20">
        <v>7.6089900000000002E-2</v>
      </c>
      <c r="G614" s="20">
        <v>4.5357000000000001E-3</v>
      </c>
      <c r="H614" s="20">
        <f t="shared" si="186"/>
        <v>120.57134840000001</v>
      </c>
      <c r="I614" s="21">
        <f t="shared" si="187"/>
        <v>0.14816230934114591</v>
      </c>
      <c r="J614" s="21">
        <f t="shared" si="188"/>
        <v>6.2972167738411508E-2</v>
      </c>
      <c r="K614" s="21">
        <f t="shared" si="189"/>
        <v>3.7537552449288677E-3</v>
      </c>
      <c r="L614" s="21">
        <f t="shared" si="190"/>
        <v>99.785111767675517</v>
      </c>
      <c r="M614" s="20">
        <v>0.54383322874899998</v>
      </c>
      <c r="N614" s="20">
        <v>3.3024592468699998</v>
      </c>
      <c r="O614">
        <f t="shared" si="185"/>
        <v>3.8462924756189998</v>
      </c>
      <c r="P614" s="20">
        <v>6.7353692023600003</v>
      </c>
      <c r="Q614">
        <f t="shared" si="191"/>
        <v>10.581661677979</v>
      </c>
      <c r="R614" s="18">
        <f t="shared" si="192"/>
        <v>0.45007757011776778</v>
      </c>
      <c r="S614" s="18">
        <f t="shared" si="193"/>
        <v>2.7331224990854994</v>
      </c>
      <c r="T614" s="18">
        <f t="shared" si="194"/>
        <v>3.1832000692032674</v>
      </c>
      <c r="U614" s="18">
        <f t="shared" si="195"/>
        <v>5.5742062900745664</v>
      </c>
      <c r="V614" s="18">
        <f t="shared" si="196"/>
        <v>8.7574063592778337</v>
      </c>
      <c r="X614" s="39">
        <f t="shared" si="197"/>
        <v>100</v>
      </c>
      <c r="Z614" s="20">
        <v>1.5121541690099999E-3</v>
      </c>
      <c r="AA614" s="53">
        <f t="shared" si="181"/>
        <v>1.2514620991384659E-3</v>
      </c>
      <c r="AB614" s="20">
        <v>4.3072400125399998E-3</v>
      </c>
      <c r="AC614" s="53">
        <f t="shared" si="182"/>
        <v>3.5646812593953534E-3</v>
      </c>
      <c r="AD614" s="20">
        <v>6.8831846287999996E-3</v>
      </c>
      <c r="AE614" s="53">
        <f t="shared" si="183"/>
        <v>5.6965386604430979E-3</v>
      </c>
      <c r="AF614" s="20">
        <v>0</v>
      </c>
      <c r="AG614" s="48">
        <f t="shared" si="184"/>
        <v>0</v>
      </c>
    </row>
    <row r="615" spans="1:33" ht="14.5" x14ac:dyDescent="0.35">
      <c r="A615" s="19" t="s">
        <v>1272</v>
      </c>
      <c r="B615" s="19" t="s">
        <v>1273</v>
      </c>
      <c r="C615" s="52" t="s">
        <v>98</v>
      </c>
      <c r="D615" s="20">
        <v>19.884499999999999</v>
      </c>
      <c r="E615" s="20">
        <v>0</v>
      </c>
      <c r="F615" s="20">
        <v>0</v>
      </c>
      <c r="G615" s="20">
        <v>0</v>
      </c>
      <c r="H615" s="20">
        <f t="shared" si="186"/>
        <v>19.884499999999999</v>
      </c>
      <c r="I615" s="21">
        <f t="shared" si="187"/>
        <v>0</v>
      </c>
      <c r="J615" s="21">
        <f t="shared" si="188"/>
        <v>0</v>
      </c>
      <c r="K615" s="21">
        <f t="shared" si="189"/>
        <v>0</v>
      </c>
      <c r="L615" s="21">
        <f t="shared" si="190"/>
        <v>100</v>
      </c>
      <c r="M615" s="20">
        <v>6.5134476480799994E-2</v>
      </c>
      <c r="N615" s="20">
        <v>1.0812148660800001</v>
      </c>
      <c r="O615">
        <f t="shared" si="185"/>
        <v>1.1463493425608</v>
      </c>
      <c r="P615" s="20">
        <v>1.1481274802899999</v>
      </c>
      <c r="Q615">
        <f t="shared" si="191"/>
        <v>2.2944768228507999</v>
      </c>
      <c r="R615" s="18">
        <f t="shared" si="192"/>
        <v>0.32756406487867434</v>
      </c>
      <c r="S615" s="18">
        <f t="shared" si="193"/>
        <v>5.4374757528728415</v>
      </c>
      <c r="T615" s="18">
        <f t="shared" si="194"/>
        <v>5.7650398177515152</v>
      </c>
      <c r="U615" s="18">
        <f t="shared" si="195"/>
        <v>5.7739821483567599</v>
      </c>
      <c r="V615" s="18">
        <f t="shared" si="196"/>
        <v>11.539021966108274</v>
      </c>
      <c r="X615" s="39">
        <f t="shared" si="197"/>
        <v>100</v>
      </c>
      <c r="Z615" s="20">
        <v>0</v>
      </c>
      <c r="AA615" s="53">
        <f t="shared" si="181"/>
        <v>0</v>
      </c>
      <c r="AB615" s="20">
        <v>0</v>
      </c>
      <c r="AC615" s="53">
        <f t="shared" si="182"/>
        <v>0</v>
      </c>
      <c r="AD615" s="20">
        <v>0</v>
      </c>
      <c r="AE615" s="53">
        <f t="shared" si="183"/>
        <v>0</v>
      </c>
      <c r="AF615" s="20">
        <v>0</v>
      </c>
      <c r="AG615" s="48">
        <f t="shared" si="184"/>
        <v>0</v>
      </c>
    </row>
    <row r="616" spans="1:33" ht="14.5" x14ac:dyDescent="0.35">
      <c r="A616" s="19" t="s">
        <v>1274</v>
      </c>
      <c r="B616" s="19" t="s">
        <v>1275</v>
      </c>
      <c r="C616" s="52" t="s">
        <v>98</v>
      </c>
      <c r="D616" s="20">
        <v>0.86964699999999995</v>
      </c>
      <c r="E616" s="20">
        <v>0</v>
      </c>
      <c r="F616" s="20">
        <v>0</v>
      </c>
      <c r="G616" s="20">
        <v>0</v>
      </c>
      <c r="H616" s="20">
        <f t="shared" si="186"/>
        <v>0.86964699999999995</v>
      </c>
      <c r="I616" s="21">
        <f t="shared" si="187"/>
        <v>0</v>
      </c>
      <c r="J616" s="21">
        <f t="shared" si="188"/>
        <v>0</v>
      </c>
      <c r="K616" s="21">
        <f t="shared" si="189"/>
        <v>0</v>
      </c>
      <c r="L616" s="21">
        <f t="shared" si="190"/>
        <v>100</v>
      </c>
      <c r="M616" s="20">
        <v>0</v>
      </c>
      <c r="N616" s="20">
        <v>0</v>
      </c>
      <c r="O616">
        <f t="shared" si="185"/>
        <v>0</v>
      </c>
      <c r="P616" s="20">
        <v>4.5252299998000001E-3</v>
      </c>
      <c r="Q616">
        <f t="shared" si="191"/>
        <v>4.5252299998000001E-3</v>
      </c>
      <c r="R616" s="18">
        <f t="shared" si="192"/>
        <v>0</v>
      </c>
      <c r="S616" s="18">
        <f t="shared" si="193"/>
        <v>0</v>
      </c>
      <c r="T616" s="18">
        <f t="shared" si="194"/>
        <v>0</v>
      </c>
      <c r="U616" s="18">
        <f t="shared" si="195"/>
        <v>0.5203525108233571</v>
      </c>
      <c r="V616" s="18">
        <f t="shared" si="196"/>
        <v>0.5203525108233571</v>
      </c>
      <c r="X616" s="39">
        <f t="shared" si="197"/>
        <v>100</v>
      </c>
      <c r="Z616" s="20">
        <v>0</v>
      </c>
      <c r="AA616" s="53">
        <f t="shared" si="181"/>
        <v>0</v>
      </c>
      <c r="AB616" s="20">
        <v>0</v>
      </c>
      <c r="AC616" s="53">
        <f t="shared" si="182"/>
        <v>0</v>
      </c>
      <c r="AD616" s="20">
        <v>0</v>
      </c>
      <c r="AE616" s="53">
        <f t="shared" si="183"/>
        <v>0</v>
      </c>
      <c r="AF616" s="20">
        <v>0</v>
      </c>
      <c r="AG616" s="48">
        <f t="shared" si="184"/>
        <v>0</v>
      </c>
    </row>
    <row r="617" spans="1:33" ht="14.5" x14ac:dyDescent="0.35">
      <c r="A617" s="19" t="s">
        <v>1276</v>
      </c>
      <c r="B617" s="19" t="s">
        <v>1277</v>
      </c>
      <c r="C617" s="52" t="s">
        <v>98</v>
      </c>
      <c r="D617" s="20">
        <v>1.8275300000000001</v>
      </c>
      <c r="E617" s="20">
        <v>0</v>
      </c>
      <c r="F617" s="20">
        <v>0</v>
      </c>
      <c r="G617" s="20">
        <v>0</v>
      </c>
      <c r="H617" s="20">
        <f t="shared" si="186"/>
        <v>1.8275300000000001</v>
      </c>
      <c r="I617" s="21">
        <f t="shared" si="187"/>
        <v>0</v>
      </c>
      <c r="J617" s="21">
        <f t="shared" si="188"/>
        <v>0</v>
      </c>
      <c r="K617" s="21">
        <f t="shared" si="189"/>
        <v>0</v>
      </c>
      <c r="L617" s="21">
        <f t="shared" si="190"/>
        <v>100</v>
      </c>
      <c r="M617" s="20">
        <v>6.7162154237400004E-2</v>
      </c>
      <c r="N617" s="20">
        <v>6.04211021389E-2</v>
      </c>
      <c r="O617">
        <f t="shared" si="185"/>
        <v>0.1275832563763</v>
      </c>
      <c r="P617" s="20">
        <v>0.34070555960799997</v>
      </c>
      <c r="Q617">
        <f t="shared" si="191"/>
        <v>0.46828881598429994</v>
      </c>
      <c r="R617" s="18">
        <f t="shared" si="192"/>
        <v>3.6750233505004024</v>
      </c>
      <c r="S617" s="18">
        <f t="shared" si="193"/>
        <v>3.3061619857895632</v>
      </c>
      <c r="T617" s="18">
        <f t="shared" si="194"/>
        <v>6.9811853362899647</v>
      </c>
      <c r="U617" s="18">
        <f t="shared" si="195"/>
        <v>18.642953035408443</v>
      </c>
      <c r="V617" s="18">
        <f t="shared" si="196"/>
        <v>25.624138371698407</v>
      </c>
      <c r="X617" s="39">
        <f t="shared" si="197"/>
        <v>100</v>
      </c>
      <c r="Z617" s="20">
        <v>0</v>
      </c>
      <c r="AA617" s="53">
        <f t="shared" si="181"/>
        <v>0</v>
      </c>
      <c r="AB617" s="20">
        <v>0</v>
      </c>
      <c r="AC617" s="53">
        <f t="shared" si="182"/>
        <v>0</v>
      </c>
      <c r="AD617" s="20">
        <v>0</v>
      </c>
      <c r="AE617" s="53">
        <f t="shared" si="183"/>
        <v>0</v>
      </c>
      <c r="AF617" s="20">
        <v>0</v>
      </c>
      <c r="AG617" s="48">
        <f t="shared" si="184"/>
        <v>0</v>
      </c>
    </row>
    <row r="618" spans="1:33" ht="14.5" x14ac:dyDescent="0.35">
      <c r="A618" s="19" t="s">
        <v>1278</v>
      </c>
      <c r="B618" s="19" t="s">
        <v>1279</v>
      </c>
      <c r="C618" s="52" t="s">
        <v>98</v>
      </c>
      <c r="D618" s="20">
        <v>0.76129199999999997</v>
      </c>
      <c r="E618" s="20">
        <v>0</v>
      </c>
      <c r="F618" s="20">
        <v>0</v>
      </c>
      <c r="G618" s="20">
        <v>0</v>
      </c>
      <c r="H618" s="20">
        <f t="shared" si="186"/>
        <v>0.76129199999999997</v>
      </c>
      <c r="I618" s="21">
        <f t="shared" si="187"/>
        <v>0</v>
      </c>
      <c r="J618" s="21">
        <f t="shared" si="188"/>
        <v>0</v>
      </c>
      <c r="K618" s="21">
        <f t="shared" si="189"/>
        <v>0</v>
      </c>
      <c r="L618" s="21">
        <f t="shared" si="190"/>
        <v>100</v>
      </c>
      <c r="M618" s="20">
        <v>0</v>
      </c>
      <c r="N618" s="20">
        <v>0</v>
      </c>
      <c r="O618">
        <f t="shared" si="185"/>
        <v>0</v>
      </c>
      <c r="P618" s="20">
        <v>5.7582273997700002E-2</v>
      </c>
      <c r="Q618">
        <f t="shared" si="191"/>
        <v>5.7582273997700002E-2</v>
      </c>
      <c r="R618" s="18">
        <f t="shared" si="192"/>
        <v>0</v>
      </c>
      <c r="S618" s="18">
        <f t="shared" si="193"/>
        <v>0</v>
      </c>
      <c r="T618" s="18">
        <f t="shared" si="194"/>
        <v>0</v>
      </c>
      <c r="U618" s="18">
        <f t="shared" si="195"/>
        <v>7.5637566134544958</v>
      </c>
      <c r="V618" s="18">
        <f t="shared" si="196"/>
        <v>7.5637566134544958</v>
      </c>
      <c r="X618" s="39">
        <f t="shared" si="197"/>
        <v>100</v>
      </c>
      <c r="Z618" s="20">
        <v>0</v>
      </c>
      <c r="AA618" s="53">
        <f t="shared" si="181"/>
        <v>0</v>
      </c>
      <c r="AB618" s="20">
        <v>0</v>
      </c>
      <c r="AC618" s="53">
        <f t="shared" si="182"/>
        <v>0</v>
      </c>
      <c r="AD618" s="20">
        <v>0</v>
      </c>
      <c r="AE618" s="53">
        <f t="shared" si="183"/>
        <v>0</v>
      </c>
      <c r="AF618" s="20">
        <v>0</v>
      </c>
      <c r="AG618" s="48">
        <f t="shared" si="184"/>
        <v>0</v>
      </c>
    </row>
    <row r="619" spans="1:33" ht="14.5" x14ac:dyDescent="0.35">
      <c r="A619" s="19" t="s">
        <v>1280</v>
      </c>
      <c r="B619" s="19" t="s">
        <v>1281</v>
      </c>
      <c r="C619" s="52" t="s">
        <v>98</v>
      </c>
      <c r="D619" s="20">
        <v>9.2624499999999999E-2</v>
      </c>
      <c r="E619" s="20">
        <v>0</v>
      </c>
      <c r="F619" s="20">
        <v>0</v>
      </c>
      <c r="G619" s="20">
        <v>0</v>
      </c>
      <c r="H619" s="20">
        <f t="shared" si="186"/>
        <v>9.2624499999999999E-2</v>
      </c>
      <c r="I619" s="21">
        <f t="shared" si="187"/>
        <v>0</v>
      </c>
      <c r="J619" s="21">
        <f t="shared" si="188"/>
        <v>0</v>
      </c>
      <c r="K619" s="21">
        <f t="shared" si="189"/>
        <v>0</v>
      </c>
      <c r="L619" s="21">
        <f t="shared" si="190"/>
        <v>100</v>
      </c>
      <c r="M619" s="20">
        <v>0</v>
      </c>
      <c r="N619" s="20">
        <v>0</v>
      </c>
      <c r="O619">
        <f t="shared" si="185"/>
        <v>0</v>
      </c>
      <c r="P619" s="20">
        <v>0</v>
      </c>
      <c r="Q619">
        <f t="shared" si="191"/>
        <v>0</v>
      </c>
      <c r="R619" s="18">
        <f t="shared" si="192"/>
        <v>0</v>
      </c>
      <c r="S619" s="18">
        <f t="shared" si="193"/>
        <v>0</v>
      </c>
      <c r="T619" s="18">
        <f t="shared" si="194"/>
        <v>0</v>
      </c>
      <c r="U619" s="18">
        <f t="shared" si="195"/>
        <v>0</v>
      </c>
      <c r="V619" s="18">
        <f t="shared" si="196"/>
        <v>0</v>
      </c>
      <c r="X619" s="39">
        <f t="shared" si="197"/>
        <v>100</v>
      </c>
      <c r="Z619" s="20">
        <v>0</v>
      </c>
      <c r="AA619" s="53">
        <f t="shared" si="181"/>
        <v>0</v>
      </c>
      <c r="AB619" s="20">
        <v>0</v>
      </c>
      <c r="AC619" s="53">
        <f t="shared" si="182"/>
        <v>0</v>
      </c>
      <c r="AD619" s="20">
        <v>0</v>
      </c>
      <c r="AE619" s="53">
        <f t="shared" si="183"/>
        <v>0</v>
      </c>
      <c r="AF619" s="20">
        <v>0</v>
      </c>
      <c r="AG619" s="48">
        <f t="shared" si="184"/>
        <v>0</v>
      </c>
    </row>
    <row r="620" spans="1:33" ht="14.5" x14ac:dyDescent="0.35">
      <c r="A620" s="19" t="s">
        <v>1282</v>
      </c>
      <c r="B620" s="19" t="s">
        <v>1283</v>
      </c>
      <c r="C620" s="52" t="s">
        <v>98</v>
      </c>
      <c r="D620" s="20">
        <v>0.53511500000000001</v>
      </c>
      <c r="E620" s="20">
        <v>0</v>
      </c>
      <c r="F620" s="20">
        <v>0</v>
      </c>
      <c r="G620" s="20">
        <v>0</v>
      </c>
      <c r="H620" s="20">
        <f t="shared" si="186"/>
        <v>0.53511500000000001</v>
      </c>
      <c r="I620" s="21">
        <f t="shared" si="187"/>
        <v>0</v>
      </c>
      <c r="J620" s="21">
        <f t="shared" si="188"/>
        <v>0</v>
      </c>
      <c r="K620" s="21">
        <f t="shared" si="189"/>
        <v>0</v>
      </c>
      <c r="L620" s="21">
        <f t="shared" si="190"/>
        <v>100</v>
      </c>
      <c r="M620" s="20">
        <v>0</v>
      </c>
      <c r="N620" s="20">
        <v>0</v>
      </c>
      <c r="O620">
        <f t="shared" si="185"/>
        <v>0</v>
      </c>
      <c r="P620" s="20">
        <v>9.1865812666799995E-2</v>
      </c>
      <c r="Q620">
        <f t="shared" si="191"/>
        <v>9.1865812666799995E-2</v>
      </c>
      <c r="R620" s="18">
        <f t="shared" si="192"/>
        <v>0</v>
      </c>
      <c r="S620" s="18">
        <f t="shared" si="193"/>
        <v>0</v>
      </c>
      <c r="T620" s="18">
        <f t="shared" si="194"/>
        <v>0</v>
      </c>
      <c r="U620" s="18">
        <f t="shared" si="195"/>
        <v>17.167489729646899</v>
      </c>
      <c r="V620" s="18">
        <f t="shared" si="196"/>
        <v>17.167489729646899</v>
      </c>
      <c r="X620" s="39">
        <f t="shared" si="197"/>
        <v>100</v>
      </c>
      <c r="Z620" s="20">
        <v>0</v>
      </c>
      <c r="AA620" s="53">
        <f t="shared" si="181"/>
        <v>0</v>
      </c>
      <c r="AB620" s="20">
        <v>0</v>
      </c>
      <c r="AC620" s="53">
        <f t="shared" si="182"/>
        <v>0</v>
      </c>
      <c r="AD620" s="20">
        <v>0</v>
      </c>
      <c r="AE620" s="53">
        <f t="shared" si="183"/>
        <v>0</v>
      </c>
      <c r="AF620" s="20">
        <v>0</v>
      </c>
      <c r="AG620" s="48">
        <f t="shared" si="184"/>
        <v>0</v>
      </c>
    </row>
    <row r="621" spans="1:33" ht="14.5" x14ac:dyDescent="0.35">
      <c r="A621" s="19" t="s">
        <v>1284</v>
      </c>
      <c r="B621" s="19" t="s">
        <v>1285</v>
      </c>
      <c r="C621" s="52" t="s">
        <v>98</v>
      </c>
      <c r="D621" s="20">
        <v>0.425811</v>
      </c>
      <c r="E621" s="20">
        <v>0</v>
      </c>
      <c r="F621" s="20">
        <v>0</v>
      </c>
      <c r="G621" s="20">
        <v>0</v>
      </c>
      <c r="H621" s="20">
        <f t="shared" si="186"/>
        <v>0.425811</v>
      </c>
      <c r="I621" s="21">
        <f t="shared" si="187"/>
        <v>0</v>
      </c>
      <c r="J621" s="21">
        <f t="shared" si="188"/>
        <v>0</v>
      </c>
      <c r="K621" s="21">
        <f t="shared" si="189"/>
        <v>0</v>
      </c>
      <c r="L621" s="21">
        <f t="shared" si="190"/>
        <v>100</v>
      </c>
      <c r="M621" s="20">
        <v>0</v>
      </c>
      <c r="N621" s="20">
        <v>1.93757999986E-3</v>
      </c>
      <c r="O621">
        <f t="shared" si="185"/>
        <v>1.93757999986E-3</v>
      </c>
      <c r="P621" s="20">
        <v>2.1730450364900001E-2</v>
      </c>
      <c r="Q621">
        <f t="shared" si="191"/>
        <v>2.366803036476E-2</v>
      </c>
      <c r="R621" s="18">
        <f t="shared" si="192"/>
        <v>0</v>
      </c>
      <c r="S621" s="18">
        <f t="shared" si="193"/>
        <v>0.45503286666150006</v>
      </c>
      <c r="T621" s="18">
        <f t="shared" si="194"/>
        <v>0.45503286666150006</v>
      </c>
      <c r="U621" s="18">
        <f t="shared" si="195"/>
        <v>5.1033088306549148</v>
      </c>
      <c r="V621" s="18">
        <f t="shared" si="196"/>
        <v>5.5583416973164148</v>
      </c>
      <c r="X621" s="39">
        <f t="shared" si="197"/>
        <v>100</v>
      </c>
      <c r="Z621" s="20">
        <v>0</v>
      </c>
      <c r="AA621" s="53">
        <f t="shared" si="181"/>
        <v>0</v>
      </c>
      <c r="AB621" s="20">
        <v>0</v>
      </c>
      <c r="AC621" s="53">
        <f t="shared" si="182"/>
        <v>0</v>
      </c>
      <c r="AD621" s="20">
        <v>0</v>
      </c>
      <c r="AE621" s="53">
        <f t="shared" si="183"/>
        <v>0</v>
      </c>
      <c r="AF621" s="20">
        <v>0</v>
      </c>
      <c r="AG621" s="48">
        <f t="shared" si="184"/>
        <v>0</v>
      </c>
    </row>
    <row r="622" spans="1:33" ht="14.5" x14ac:dyDescent="0.35">
      <c r="A622" s="19" t="s">
        <v>1286</v>
      </c>
      <c r="B622" s="19" t="s">
        <v>1287</v>
      </c>
      <c r="C622" s="52" t="s">
        <v>98</v>
      </c>
      <c r="D622" s="20">
        <v>0.19729099999999999</v>
      </c>
      <c r="E622" s="20">
        <v>0</v>
      </c>
      <c r="F622" s="20">
        <v>0</v>
      </c>
      <c r="G622" s="20">
        <v>0</v>
      </c>
      <c r="H622" s="20">
        <f t="shared" si="186"/>
        <v>0.19729099999999999</v>
      </c>
      <c r="I622" s="21">
        <f t="shared" si="187"/>
        <v>0</v>
      </c>
      <c r="J622" s="21">
        <f t="shared" si="188"/>
        <v>0</v>
      </c>
      <c r="K622" s="21">
        <f t="shared" si="189"/>
        <v>0</v>
      </c>
      <c r="L622" s="21">
        <f t="shared" si="190"/>
        <v>100</v>
      </c>
      <c r="M622" s="20">
        <v>0</v>
      </c>
      <c r="N622" s="20">
        <v>0</v>
      </c>
      <c r="O622">
        <f t="shared" si="185"/>
        <v>0</v>
      </c>
      <c r="P622" s="20">
        <v>0</v>
      </c>
      <c r="Q622">
        <f t="shared" si="191"/>
        <v>0</v>
      </c>
      <c r="R622" s="18">
        <f t="shared" si="192"/>
        <v>0</v>
      </c>
      <c r="S622" s="18">
        <f t="shared" si="193"/>
        <v>0</v>
      </c>
      <c r="T622" s="18">
        <f t="shared" si="194"/>
        <v>0</v>
      </c>
      <c r="U622" s="18">
        <f t="shared" si="195"/>
        <v>0</v>
      </c>
      <c r="V622" s="18">
        <f t="shared" si="196"/>
        <v>0</v>
      </c>
      <c r="X622" s="39">
        <f t="shared" si="197"/>
        <v>100</v>
      </c>
      <c r="Z622" s="20">
        <v>0</v>
      </c>
      <c r="AA622" s="53">
        <f t="shared" si="181"/>
        <v>0</v>
      </c>
      <c r="AB622" s="20">
        <v>0</v>
      </c>
      <c r="AC622" s="53">
        <f t="shared" si="182"/>
        <v>0</v>
      </c>
      <c r="AD622" s="20">
        <v>0</v>
      </c>
      <c r="AE622" s="53">
        <f t="shared" si="183"/>
        <v>0</v>
      </c>
      <c r="AF622" s="20">
        <v>0</v>
      </c>
      <c r="AG622" s="48">
        <f t="shared" si="184"/>
        <v>0</v>
      </c>
    </row>
    <row r="623" spans="1:33" ht="14.5" x14ac:dyDescent="0.35">
      <c r="A623" s="19" t="s">
        <v>1288</v>
      </c>
      <c r="B623" s="19" t="s">
        <v>1289</v>
      </c>
      <c r="C623" s="52" t="s">
        <v>98</v>
      </c>
      <c r="D623" s="20">
        <v>1.2410399999999999</v>
      </c>
      <c r="E623" s="20">
        <v>0</v>
      </c>
      <c r="F623" s="20">
        <v>0</v>
      </c>
      <c r="G623" s="20">
        <v>0</v>
      </c>
      <c r="H623" s="20">
        <f t="shared" si="186"/>
        <v>1.2410399999999999</v>
      </c>
      <c r="I623" s="21">
        <f t="shared" si="187"/>
        <v>0</v>
      </c>
      <c r="J623" s="21">
        <f t="shared" si="188"/>
        <v>0</v>
      </c>
      <c r="K623" s="21">
        <f t="shared" si="189"/>
        <v>0</v>
      </c>
      <c r="L623" s="21">
        <f t="shared" si="190"/>
        <v>100</v>
      </c>
      <c r="M623" s="20">
        <v>0</v>
      </c>
      <c r="N623" s="20">
        <v>0</v>
      </c>
      <c r="O623">
        <f t="shared" si="185"/>
        <v>0</v>
      </c>
      <c r="P623" s="20">
        <v>0</v>
      </c>
      <c r="Q623">
        <f t="shared" si="191"/>
        <v>0</v>
      </c>
      <c r="R623" s="18">
        <f t="shared" si="192"/>
        <v>0</v>
      </c>
      <c r="S623" s="18">
        <f t="shared" si="193"/>
        <v>0</v>
      </c>
      <c r="T623" s="18">
        <f t="shared" si="194"/>
        <v>0</v>
      </c>
      <c r="U623" s="18">
        <f t="shared" si="195"/>
        <v>0</v>
      </c>
      <c r="V623" s="18">
        <f t="shared" si="196"/>
        <v>0</v>
      </c>
      <c r="X623" s="39">
        <f t="shared" si="197"/>
        <v>100</v>
      </c>
      <c r="Z623" s="20">
        <v>0</v>
      </c>
      <c r="AA623" s="53">
        <f t="shared" si="181"/>
        <v>0</v>
      </c>
      <c r="AB623" s="20">
        <v>0</v>
      </c>
      <c r="AC623" s="53">
        <f t="shared" si="182"/>
        <v>0</v>
      </c>
      <c r="AD623" s="20">
        <v>0</v>
      </c>
      <c r="AE623" s="53">
        <f t="shared" si="183"/>
        <v>0</v>
      </c>
      <c r="AF623" s="20">
        <v>0</v>
      </c>
      <c r="AG623" s="48">
        <f t="shared" si="184"/>
        <v>0</v>
      </c>
    </row>
    <row r="624" spans="1:33" ht="14.5" x14ac:dyDescent="0.35">
      <c r="A624" s="19" t="s">
        <v>1290</v>
      </c>
      <c r="B624" s="19" t="s">
        <v>1291</v>
      </c>
      <c r="C624" s="52" t="s">
        <v>98</v>
      </c>
      <c r="D624" s="20">
        <v>0.14352100000000001</v>
      </c>
      <c r="E624" s="20">
        <v>0</v>
      </c>
      <c r="F624" s="20">
        <v>0</v>
      </c>
      <c r="G624" s="20">
        <v>0</v>
      </c>
      <c r="H624" s="20">
        <f t="shared" si="186"/>
        <v>0.14352100000000001</v>
      </c>
      <c r="I624" s="21">
        <f t="shared" si="187"/>
        <v>0</v>
      </c>
      <c r="J624" s="21">
        <f t="shared" si="188"/>
        <v>0</v>
      </c>
      <c r="K624" s="21">
        <f t="shared" si="189"/>
        <v>0</v>
      </c>
      <c r="L624" s="21">
        <f t="shared" si="190"/>
        <v>100</v>
      </c>
      <c r="M624" s="20">
        <v>7.9268187401900002E-5</v>
      </c>
      <c r="N624" s="20">
        <v>3.6144500553899998E-4</v>
      </c>
      <c r="O624">
        <f t="shared" si="185"/>
        <v>4.4071319294089999E-4</v>
      </c>
      <c r="P624" s="20">
        <v>1.7494677943200001E-2</v>
      </c>
      <c r="Q624">
        <f t="shared" si="191"/>
        <v>1.7935391136140903E-2</v>
      </c>
      <c r="R624" s="18">
        <f t="shared" si="192"/>
        <v>5.5231072387943225E-2</v>
      </c>
      <c r="S624" s="18">
        <f t="shared" si="193"/>
        <v>0.25184119783097941</v>
      </c>
      <c r="T624" s="18">
        <f t="shared" si="194"/>
        <v>0.30707227021892264</v>
      </c>
      <c r="U624" s="18">
        <f t="shared" si="195"/>
        <v>12.18962935263829</v>
      </c>
      <c r="V624" s="18">
        <f t="shared" si="196"/>
        <v>12.496701622857213</v>
      </c>
      <c r="X624" s="39">
        <f t="shared" si="197"/>
        <v>100</v>
      </c>
      <c r="Z624" s="20">
        <v>0</v>
      </c>
      <c r="AA624" s="53">
        <f t="shared" si="181"/>
        <v>0</v>
      </c>
      <c r="AB624" s="20">
        <v>0</v>
      </c>
      <c r="AC624" s="53">
        <f t="shared" si="182"/>
        <v>0</v>
      </c>
      <c r="AD624" s="20">
        <v>0</v>
      </c>
      <c r="AE624" s="53">
        <f t="shared" si="183"/>
        <v>0</v>
      </c>
      <c r="AF624" s="20">
        <v>0</v>
      </c>
      <c r="AG624" s="48">
        <f t="shared" si="184"/>
        <v>0</v>
      </c>
    </row>
    <row r="625" spans="1:33" ht="14.5" x14ac:dyDescent="0.35">
      <c r="A625" s="19" t="s">
        <v>1292</v>
      </c>
      <c r="B625" s="19" t="s">
        <v>1293</v>
      </c>
      <c r="C625" s="52" t="s">
        <v>98</v>
      </c>
      <c r="D625" s="20">
        <v>2.2242500000000001</v>
      </c>
      <c r="E625" s="20">
        <v>0</v>
      </c>
      <c r="F625" s="20">
        <v>0</v>
      </c>
      <c r="G625" s="20">
        <v>0</v>
      </c>
      <c r="H625" s="20">
        <f t="shared" si="186"/>
        <v>2.2242500000000001</v>
      </c>
      <c r="I625" s="21">
        <f t="shared" si="187"/>
        <v>0</v>
      </c>
      <c r="J625" s="21">
        <f t="shared" si="188"/>
        <v>0</v>
      </c>
      <c r="K625" s="21">
        <f t="shared" si="189"/>
        <v>0</v>
      </c>
      <c r="L625" s="21">
        <f t="shared" si="190"/>
        <v>100</v>
      </c>
      <c r="M625" s="20">
        <v>2.3321025991899998E-2</v>
      </c>
      <c r="N625" s="20">
        <v>3.40947940036E-2</v>
      </c>
      <c r="O625">
        <f t="shared" si="185"/>
        <v>5.7415819995499995E-2</v>
      </c>
      <c r="P625" s="20">
        <v>6.0206290000099999E-2</v>
      </c>
      <c r="Q625">
        <f t="shared" si="191"/>
        <v>0.11762210999559999</v>
      </c>
      <c r="R625" s="18">
        <f t="shared" si="192"/>
        <v>1.0484894230369788</v>
      </c>
      <c r="S625" s="18">
        <f t="shared" si="193"/>
        <v>1.5328669890345059</v>
      </c>
      <c r="T625" s="18">
        <f t="shared" si="194"/>
        <v>2.5813564120714845</v>
      </c>
      <c r="U625" s="18">
        <f t="shared" si="195"/>
        <v>2.7068130830662023</v>
      </c>
      <c r="V625" s="18">
        <f t="shared" si="196"/>
        <v>5.2881694951376863</v>
      </c>
      <c r="X625" s="39">
        <f t="shared" si="197"/>
        <v>100</v>
      </c>
      <c r="Z625" s="20">
        <v>0</v>
      </c>
      <c r="AA625" s="53">
        <f t="shared" si="181"/>
        <v>0</v>
      </c>
      <c r="AB625" s="20">
        <v>0</v>
      </c>
      <c r="AC625" s="53">
        <f t="shared" si="182"/>
        <v>0</v>
      </c>
      <c r="AD625" s="20">
        <v>0</v>
      </c>
      <c r="AE625" s="53">
        <f t="shared" si="183"/>
        <v>0</v>
      </c>
      <c r="AF625" s="20">
        <v>0</v>
      </c>
      <c r="AG625" s="48">
        <f t="shared" si="184"/>
        <v>0</v>
      </c>
    </row>
    <row r="626" spans="1:33" ht="14.5" x14ac:dyDescent="0.35">
      <c r="A626" s="19" t="s">
        <v>1294</v>
      </c>
      <c r="B626" s="19" t="s">
        <v>1295</v>
      </c>
      <c r="C626" s="52" t="s">
        <v>98</v>
      </c>
      <c r="D626" s="20">
        <v>0.112513</v>
      </c>
      <c r="E626" s="20">
        <v>0</v>
      </c>
      <c r="F626" s="20">
        <v>0</v>
      </c>
      <c r="G626" s="20">
        <v>0</v>
      </c>
      <c r="H626" s="20">
        <f t="shared" si="186"/>
        <v>0.112513</v>
      </c>
      <c r="I626" s="21">
        <f t="shared" si="187"/>
        <v>0</v>
      </c>
      <c r="J626" s="21">
        <f t="shared" si="188"/>
        <v>0</v>
      </c>
      <c r="K626" s="21">
        <f t="shared" si="189"/>
        <v>0</v>
      </c>
      <c r="L626" s="21">
        <f t="shared" si="190"/>
        <v>100</v>
      </c>
      <c r="M626" s="20">
        <v>0</v>
      </c>
      <c r="N626" s="20">
        <v>0</v>
      </c>
      <c r="O626">
        <f t="shared" si="185"/>
        <v>0</v>
      </c>
      <c r="P626" s="20">
        <v>0</v>
      </c>
      <c r="Q626">
        <f t="shared" si="191"/>
        <v>0</v>
      </c>
      <c r="R626" s="18">
        <f t="shared" si="192"/>
        <v>0</v>
      </c>
      <c r="S626" s="18">
        <f t="shared" si="193"/>
        <v>0</v>
      </c>
      <c r="T626" s="18">
        <f t="shared" si="194"/>
        <v>0</v>
      </c>
      <c r="U626" s="18">
        <f t="shared" si="195"/>
        <v>0</v>
      </c>
      <c r="V626" s="18">
        <f t="shared" si="196"/>
        <v>0</v>
      </c>
      <c r="X626" s="39">
        <f t="shared" si="197"/>
        <v>100</v>
      </c>
      <c r="Z626" s="20">
        <v>0</v>
      </c>
      <c r="AA626" s="53">
        <f t="shared" si="181"/>
        <v>0</v>
      </c>
      <c r="AB626" s="20">
        <v>0</v>
      </c>
      <c r="AC626" s="53">
        <f t="shared" si="182"/>
        <v>0</v>
      </c>
      <c r="AD626" s="20">
        <v>0</v>
      </c>
      <c r="AE626" s="53">
        <f t="shared" si="183"/>
        <v>0</v>
      </c>
      <c r="AF626" s="20">
        <v>0</v>
      </c>
      <c r="AG626" s="48">
        <f t="shared" si="184"/>
        <v>0</v>
      </c>
    </row>
    <row r="627" spans="1:33" ht="14.5" x14ac:dyDescent="0.35">
      <c r="A627" s="19" t="s">
        <v>1296</v>
      </c>
      <c r="B627" s="19" t="s">
        <v>1297</v>
      </c>
      <c r="C627" s="52" t="s">
        <v>98</v>
      </c>
      <c r="D627" s="20">
        <v>2.1384599999999998</v>
      </c>
      <c r="E627" s="20">
        <v>0</v>
      </c>
      <c r="F627" s="20">
        <v>0</v>
      </c>
      <c r="G627" s="20">
        <v>0</v>
      </c>
      <c r="H627" s="20">
        <f t="shared" si="186"/>
        <v>2.1384599999999998</v>
      </c>
      <c r="I627" s="21">
        <f t="shared" si="187"/>
        <v>0</v>
      </c>
      <c r="J627" s="21">
        <f t="shared" si="188"/>
        <v>0</v>
      </c>
      <c r="K627" s="21">
        <f t="shared" si="189"/>
        <v>0</v>
      </c>
      <c r="L627" s="21">
        <f t="shared" si="190"/>
        <v>100</v>
      </c>
      <c r="M627" s="20">
        <v>3.1520800000099998E-2</v>
      </c>
      <c r="N627" s="20">
        <v>1.7765565088999999E-2</v>
      </c>
      <c r="O627">
        <f t="shared" si="185"/>
        <v>4.9286365089099997E-2</v>
      </c>
      <c r="P627" s="20">
        <v>6.5763056480699997E-3</v>
      </c>
      <c r="Q627">
        <f t="shared" si="191"/>
        <v>5.5862670737169995E-2</v>
      </c>
      <c r="R627" s="18">
        <f t="shared" si="192"/>
        <v>1.4739953050372698</v>
      </c>
      <c r="S627" s="18">
        <f t="shared" si="193"/>
        <v>0.83076443276937606</v>
      </c>
      <c r="T627" s="18">
        <f t="shared" si="194"/>
        <v>2.3047597378066458</v>
      </c>
      <c r="U627" s="18">
        <f t="shared" si="195"/>
        <v>0.30752530550349322</v>
      </c>
      <c r="V627" s="18">
        <f t="shared" si="196"/>
        <v>2.612285043310139</v>
      </c>
      <c r="X627" s="39">
        <f t="shared" si="197"/>
        <v>100</v>
      </c>
      <c r="Z627" s="20">
        <v>0</v>
      </c>
      <c r="AA627" s="53">
        <f t="shared" si="181"/>
        <v>0</v>
      </c>
      <c r="AB627" s="20">
        <v>0</v>
      </c>
      <c r="AC627" s="53">
        <f t="shared" si="182"/>
        <v>0</v>
      </c>
      <c r="AD627" s="20">
        <v>0</v>
      </c>
      <c r="AE627" s="53">
        <f t="shared" si="183"/>
        <v>0</v>
      </c>
      <c r="AF627" s="20">
        <v>0</v>
      </c>
      <c r="AG627" s="48">
        <f t="shared" si="184"/>
        <v>0</v>
      </c>
    </row>
    <row r="628" spans="1:33" ht="14.5" x14ac:dyDescent="0.35">
      <c r="A628" s="19" t="s">
        <v>1298</v>
      </c>
      <c r="B628" s="19" t="s">
        <v>1299</v>
      </c>
      <c r="C628" s="52" t="s">
        <v>98</v>
      </c>
      <c r="D628" s="20">
        <v>0.118517</v>
      </c>
      <c r="E628" s="20">
        <v>0</v>
      </c>
      <c r="F628" s="20">
        <v>0</v>
      </c>
      <c r="G628" s="20">
        <v>0</v>
      </c>
      <c r="H628" s="20">
        <f t="shared" si="186"/>
        <v>0.118517</v>
      </c>
      <c r="I628" s="21">
        <f t="shared" si="187"/>
        <v>0</v>
      </c>
      <c r="J628" s="21">
        <f t="shared" si="188"/>
        <v>0</v>
      </c>
      <c r="K628" s="21">
        <f t="shared" si="189"/>
        <v>0</v>
      </c>
      <c r="L628" s="21">
        <f t="shared" si="190"/>
        <v>100</v>
      </c>
      <c r="M628" s="20">
        <v>0</v>
      </c>
      <c r="N628" s="20">
        <v>0</v>
      </c>
      <c r="O628">
        <f t="shared" si="185"/>
        <v>0</v>
      </c>
      <c r="P628" s="20">
        <v>0</v>
      </c>
      <c r="Q628">
        <f t="shared" si="191"/>
        <v>0</v>
      </c>
      <c r="R628" s="18">
        <f t="shared" si="192"/>
        <v>0</v>
      </c>
      <c r="S628" s="18">
        <f t="shared" si="193"/>
        <v>0</v>
      </c>
      <c r="T628" s="18">
        <f t="shared" si="194"/>
        <v>0</v>
      </c>
      <c r="U628" s="18">
        <f t="shared" si="195"/>
        <v>0</v>
      </c>
      <c r="V628" s="18">
        <f t="shared" si="196"/>
        <v>0</v>
      </c>
      <c r="X628" s="39">
        <f t="shared" si="197"/>
        <v>100</v>
      </c>
      <c r="Z628" s="20">
        <v>0</v>
      </c>
      <c r="AA628" s="53">
        <f t="shared" si="181"/>
        <v>0</v>
      </c>
      <c r="AB628" s="20">
        <v>0</v>
      </c>
      <c r="AC628" s="53">
        <f t="shared" si="182"/>
        <v>0</v>
      </c>
      <c r="AD628" s="20">
        <v>0</v>
      </c>
      <c r="AE628" s="53">
        <f t="shared" si="183"/>
        <v>0</v>
      </c>
      <c r="AF628" s="20">
        <v>0</v>
      </c>
      <c r="AG628" s="48">
        <f t="shared" si="184"/>
        <v>0</v>
      </c>
    </row>
    <row r="629" spans="1:33" ht="14.5" x14ac:dyDescent="0.35">
      <c r="A629" s="19" t="s">
        <v>1300</v>
      </c>
      <c r="B629" s="19" t="s">
        <v>1301</v>
      </c>
      <c r="C629" s="52" t="s">
        <v>98</v>
      </c>
      <c r="D629" s="20">
        <v>0.27359600000000001</v>
      </c>
      <c r="E629" s="20">
        <v>0</v>
      </c>
      <c r="F629" s="20">
        <v>0</v>
      </c>
      <c r="G629" s="20">
        <v>0</v>
      </c>
      <c r="H629" s="20">
        <f t="shared" si="186"/>
        <v>0.27359600000000001</v>
      </c>
      <c r="I629" s="21">
        <f t="shared" si="187"/>
        <v>0</v>
      </c>
      <c r="J629" s="21">
        <f t="shared" si="188"/>
        <v>0</v>
      </c>
      <c r="K629" s="21">
        <f t="shared" si="189"/>
        <v>0</v>
      </c>
      <c r="L629" s="21">
        <f t="shared" si="190"/>
        <v>100</v>
      </c>
      <c r="M629" s="20">
        <v>5.2834110713999999E-4</v>
      </c>
      <c r="N629" s="20">
        <v>3.2953985160100001E-2</v>
      </c>
      <c r="O629">
        <f t="shared" si="185"/>
        <v>3.3482326267240001E-2</v>
      </c>
      <c r="P629" s="20">
        <v>1.42682355814E-2</v>
      </c>
      <c r="Q629">
        <f t="shared" si="191"/>
        <v>4.7750561848640002E-2</v>
      </c>
      <c r="R629" s="18">
        <f t="shared" si="192"/>
        <v>0.19310995304755918</v>
      </c>
      <c r="S629" s="18">
        <f t="shared" si="193"/>
        <v>12.044761312336439</v>
      </c>
      <c r="T629" s="18">
        <f t="shared" si="194"/>
        <v>12.237871265383998</v>
      </c>
      <c r="U629" s="18">
        <f t="shared" si="195"/>
        <v>5.215074628795743</v>
      </c>
      <c r="V629" s="18">
        <f t="shared" si="196"/>
        <v>17.452945894179738</v>
      </c>
      <c r="X629" s="39">
        <f t="shared" si="197"/>
        <v>100</v>
      </c>
      <c r="Z629" s="20">
        <v>0</v>
      </c>
      <c r="AA629" s="53">
        <f t="shared" si="181"/>
        <v>0</v>
      </c>
      <c r="AB629" s="20">
        <v>0</v>
      </c>
      <c r="AC629" s="53">
        <f t="shared" si="182"/>
        <v>0</v>
      </c>
      <c r="AD629" s="20">
        <v>0</v>
      </c>
      <c r="AE629" s="53">
        <f t="shared" si="183"/>
        <v>0</v>
      </c>
      <c r="AF629" s="20">
        <v>0</v>
      </c>
      <c r="AG629" s="48">
        <f t="shared" si="184"/>
        <v>0</v>
      </c>
    </row>
    <row r="630" spans="1:33" ht="14.5" x14ac:dyDescent="0.35">
      <c r="A630" s="19" t="s">
        <v>1302</v>
      </c>
      <c r="B630" s="19" t="s">
        <v>1303</v>
      </c>
      <c r="C630" s="52" t="s">
        <v>98</v>
      </c>
      <c r="D630" s="20">
        <v>0.24792</v>
      </c>
      <c r="E630" s="20">
        <v>0</v>
      </c>
      <c r="F630" s="20">
        <v>0</v>
      </c>
      <c r="G630" s="20">
        <v>0</v>
      </c>
      <c r="H630" s="20">
        <f t="shared" si="186"/>
        <v>0.24792</v>
      </c>
      <c r="I630" s="21">
        <f t="shared" si="187"/>
        <v>0</v>
      </c>
      <c r="J630" s="21">
        <f t="shared" si="188"/>
        <v>0</v>
      </c>
      <c r="K630" s="21">
        <f t="shared" si="189"/>
        <v>0</v>
      </c>
      <c r="L630" s="21">
        <f t="shared" si="190"/>
        <v>100</v>
      </c>
      <c r="M630" s="20">
        <v>0</v>
      </c>
      <c r="N630" s="20">
        <v>0</v>
      </c>
      <c r="O630">
        <f t="shared" si="185"/>
        <v>0</v>
      </c>
      <c r="P630" s="20">
        <v>1.2748449488499999E-2</v>
      </c>
      <c r="Q630">
        <f t="shared" si="191"/>
        <v>1.2748449488499999E-2</v>
      </c>
      <c r="R630" s="18">
        <f t="shared" si="192"/>
        <v>0</v>
      </c>
      <c r="S630" s="18">
        <f t="shared" si="193"/>
        <v>0</v>
      </c>
      <c r="T630" s="18">
        <f t="shared" si="194"/>
        <v>0</v>
      </c>
      <c r="U630" s="18">
        <f t="shared" si="195"/>
        <v>5.1421625881332682</v>
      </c>
      <c r="V630" s="18">
        <f t="shared" si="196"/>
        <v>5.1421625881332682</v>
      </c>
      <c r="X630" s="39">
        <f t="shared" si="197"/>
        <v>100</v>
      </c>
      <c r="Z630" s="20">
        <v>0</v>
      </c>
      <c r="AA630" s="53">
        <f t="shared" si="181"/>
        <v>0</v>
      </c>
      <c r="AB630" s="20">
        <v>0</v>
      </c>
      <c r="AC630" s="53">
        <f t="shared" si="182"/>
        <v>0</v>
      </c>
      <c r="AD630" s="20">
        <v>0</v>
      </c>
      <c r="AE630" s="53">
        <f t="shared" si="183"/>
        <v>0</v>
      </c>
      <c r="AF630" s="20">
        <v>0</v>
      </c>
      <c r="AG630" s="48">
        <f t="shared" si="184"/>
        <v>0</v>
      </c>
    </row>
    <row r="631" spans="1:33" ht="14.5" x14ac:dyDescent="0.35">
      <c r="A631" s="19" t="s">
        <v>1304</v>
      </c>
      <c r="B631" s="19" t="s">
        <v>1305</v>
      </c>
      <c r="C631" s="52" t="s">
        <v>98</v>
      </c>
      <c r="D631" s="20">
        <v>0.93191199999999996</v>
      </c>
      <c r="E631" s="20">
        <v>0</v>
      </c>
      <c r="F631" s="20">
        <v>0</v>
      </c>
      <c r="G631" s="20">
        <v>0</v>
      </c>
      <c r="H631" s="20">
        <f t="shared" si="186"/>
        <v>0.93191199999999996</v>
      </c>
      <c r="I631" s="21">
        <f t="shared" si="187"/>
        <v>0</v>
      </c>
      <c r="J631" s="21">
        <f t="shared" si="188"/>
        <v>0</v>
      </c>
      <c r="K631" s="21">
        <f t="shared" si="189"/>
        <v>0</v>
      </c>
      <c r="L631" s="21">
        <f t="shared" si="190"/>
        <v>100</v>
      </c>
      <c r="M631" s="20">
        <v>0</v>
      </c>
      <c r="N631" s="20">
        <v>0.107728689497</v>
      </c>
      <c r="O631">
        <f t="shared" si="185"/>
        <v>0.107728689497</v>
      </c>
      <c r="P631" s="20">
        <v>5.8081760798600002E-2</v>
      </c>
      <c r="Q631">
        <f t="shared" si="191"/>
        <v>0.16581045029559999</v>
      </c>
      <c r="R631" s="18">
        <f t="shared" si="192"/>
        <v>0</v>
      </c>
      <c r="S631" s="18">
        <f t="shared" si="193"/>
        <v>11.559963762350952</v>
      </c>
      <c r="T631" s="18">
        <f t="shared" si="194"/>
        <v>11.559963762350952</v>
      </c>
      <c r="U631" s="18">
        <f t="shared" si="195"/>
        <v>6.2325370634351742</v>
      </c>
      <c r="V631" s="18">
        <f t="shared" si="196"/>
        <v>17.792500825786124</v>
      </c>
      <c r="X631" s="39">
        <f t="shared" si="197"/>
        <v>100</v>
      </c>
      <c r="Z631" s="20">
        <v>0</v>
      </c>
      <c r="AA631" s="53">
        <f t="shared" si="181"/>
        <v>0</v>
      </c>
      <c r="AB631" s="20">
        <v>0</v>
      </c>
      <c r="AC631" s="53">
        <f t="shared" si="182"/>
        <v>0</v>
      </c>
      <c r="AD631" s="20">
        <v>0</v>
      </c>
      <c r="AE631" s="53">
        <f t="shared" si="183"/>
        <v>0</v>
      </c>
      <c r="AF631" s="20">
        <v>0</v>
      </c>
      <c r="AG631" s="48">
        <f t="shared" si="184"/>
        <v>0</v>
      </c>
    </row>
    <row r="632" spans="1:33" ht="14.5" x14ac:dyDescent="0.35">
      <c r="A632" s="19" t="s">
        <v>1306</v>
      </c>
      <c r="B632" s="19" t="s">
        <v>1307</v>
      </c>
      <c r="C632" s="52" t="s">
        <v>98</v>
      </c>
      <c r="D632" s="20">
        <v>0.83787199999999995</v>
      </c>
      <c r="E632" s="20">
        <v>0</v>
      </c>
      <c r="F632" s="20">
        <v>0</v>
      </c>
      <c r="G632" s="20">
        <v>0</v>
      </c>
      <c r="H632" s="20">
        <f t="shared" si="186"/>
        <v>0.83787199999999995</v>
      </c>
      <c r="I632" s="21">
        <f t="shared" si="187"/>
        <v>0</v>
      </c>
      <c r="J632" s="21">
        <f t="shared" si="188"/>
        <v>0</v>
      </c>
      <c r="K632" s="21">
        <f t="shared" si="189"/>
        <v>0</v>
      </c>
      <c r="L632" s="21">
        <f t="shared" si="190"/>
        <v>100</v>
      </c>
      <c r="M632" s="20">
        <v>0</v>
      </c>
      <c r="N632" s="20">
        <v>9.5379127415100001E-3</v>
      </c>
      <c r="O632">
        <f t="shared" si="185"/>
        <v>9.5379127415100001E-3</v>
      </c>
      <c r="P632" s="20">
        <v>3.7546321388700003E-2</v>
      </c>
      <c r="Q632">
        <f t="shared" si="191"/>
        <v>4.7084234130210005E-2</v>
      </c>
      <c r="R632" s="18">
        <f t="shared" si="192"/>
        <v>0</v>
      </c>
      <c r="S632" s="18">
        <f t="shared" si="193"/>
        <v>1.1383496216021063</v>
      </c>
      <c r="T632" s="18">
        <f t="shared" si="194"/>
        <v>1.1383496216021063</v>
      </c>
      <c r="U632" s="18">
        <f t="shared" si="195"/>
        <v>4.4811524181139841</v>
      </c>
      <c r="V632" s="18">
        <f t="shared" si="196"/>
        <v>5.6195020397160915</v>
      </c>
      <c r="X632" s="39">
        <f t="shared" si="197"/>
        <v>100</v>
      </c>
      <c r="Z632" s="20">
        <v>0</v>
      </c>
      <c r="AA632" s="53">
        <f t="shared" si="181"/>
        <v>0</v>
      </c>
      <c r="AB632" s="20">
        <v>0</v>
      </c>
      <c r="AC632" s="53">
        <f t="shared" si="182"/>
        <v>0</v>
      </c>
      <c r="AD632" s="20">
        <v>0</v>
      </c>
      <c r="AE632" s="53">
        <f t="shared" si="183"/>
        <v>0</v>
      </c>
      <c r="AF632" s="20">
        <v>0</v>
      </c>
      <c r="AG632" s="48">
        <f t="shared" si="184"/>
        <v>0</v>
      </c>
    </row>
    <row r="633" spans="1:33" ht="14.5" x14ac:dyDescent="0.35">
      <c r="A633" s="19" t="s">
        <v>1308</v>
      </c>
      <c r="B633" s="19" t="s">
        <v>1309</v>
      </c>
      <c r="C633" s="52" t="s">
        <v>98</v>
      </c>
      <c r="D633" s="20">
        <v>0.30782599999999999</v>
      </c>
      <c r="E633" s="20">
        <v>0</v>
      </c>
      <c r="F633" s="20">
        <v>0</v>
      </c>
      <c r="G633" s="20">
        <v>0</v>
      </c>
      <c r="H633" s="20">
        <f t="shared" si="186"/>
        <v>0.30782599999999999</v>
      </c>
      <c r="I633" s="21">
        <f t="shared" si="187"/>
        <v>0</v>
      </c>
      <c r="J633" s="21">
        <f t="shared" si="188"/>
        <v>0</v>
      </c>
      <c r="K633" s="21">
        <f t="shared" si="189"/>
        <v>0</v>
      </c>
      <c r="L633" s="21">
        <f t="shared" si="190"/>
        <v>100</v>
      </c>
      <c r="M633" s="20">
        <v>0</v>
      </c>
      <c r="N633" s="20">
        <v>0</v>
      </c>
      <c r="O633">
        <f t="shared" si="185"/>
        <v>0</v>
      </c>
      <c r="P633" s="20">
        <v>0</v>
      </c>
      <c r="Q633">
        <f t="shared" si="191"/>
        <v>0</v>
      </c>
      <c r="R633" s="18">
        <f t="shared" si="192"/>
        <v>0</v>
      </c>
      <c r="S633" s="18">
        <f t="shared" si="193"/>
        <v>0</v>
      </c>
      <c r="T633" s="18">
        <f t="shared" si="194"/>
        <v>0</v>
      </c>
      <c r="U633" s="18">
        <f t="shared" si="195"/>
        <v>0</v>
      </c>
      <c r="V633" s="18">
        <f t="shared" si="196"/>
        <v>0</v>
      </c>
      <c r="X633" s="39">
        <f t="shared" si="197"/>
        <v>100</v>
      </c>
      <c r="Z633" s="20">
        <v>0</v>
      </c>
      <c r="AA633" s="53">
        <f t="shared" si="181"/>
        <v>0</v>
      </c>
      <c r="AB633" s="20">
        <v>0</v>
      </c>
      <c r="AC633" s="53">
        <f t="shared" si="182"/>
        <v>0</v>
      </c>
      <c r="AD633" s="20">
        <v>0</v>
      </c>
      <c r="AE633" s="53">
        <f t="shared" si="183"/>
        <v>0</v>
      </c>
      <c r="AF633" s="20">
        <v>0</v>
      </c>
      <c r="AG633" s="48">
        <f t="shared" si="184"/>
        <v>0</v>
      </c>
    </row>
    <row r="634" spans="1:33" ht="14.5" x14ac:dyDescent="0.35">
      <c r="A634" s="19" t="s">
        <v>1310</v>
      </c>
      <c r="B634" s="19" t="s">
        <v>1311</v>
      </c>
      <c r="C634" s="52" t="s">
        <v>98</v>
      </c>
      <c r="D634" s="20">
        <v>0.42815399999999998</v>
      </c>
      <c r="E634" s="20">
        <v>0</v>
      </c>
      <c r="F634" s="20">
        <v>0</v>
      </c>
      <c r="G634" s="20">
        <v>0</v>
      </c>
      <c r="H634" s="20">
        <f t="shared" si="186"/>
        <v>0.42815399999999998</v>
      </c>
      <c r="I634" s="21">
        <f t="shared" si="187"/>
        <v>0</v>
      </c>
      <c r="J634" s="21">
        <f t="shared" si="188"/>
        <v>0</v>
      </c>
      <c r="K634" s="21">
        <f t="shared" si="189"/>
        <v>0</v>
      </c>
      <c r="L634" s="21">
        <f t="shared" si="190"/>
        <v>100</v>
      </c>
      <c r="M634" s="20">
        <v>0</v>
      </c>
      <c r="N634" s="20">
        <v>0</v>
      </c>
      <c r="O634">
        <f t="shared" si="185"/>
        <v>0</v>
      </c>
      <c r="P634" s="20">
        <v>6.5350833105500003E-3</v>
      </c>
      <c r="Q634">
        <f t="shared" si="191"/>
        <v>6.5350833105500003E-3</v>
      </c>
      <c r="R634" s="18">
        <f t="shared" si="192"/>
        <v>0</v>
      </c>
      <c r="S634" s="18">
        <f t="shared" si="193"/>
        <v>0</v>
      </c>
      <c r="T634" s="18">
        <f t="shared" si="194"/>
        <v>0</v>
      </c>
      <c r="U634" s="18">
        <f t="shared" si="195"/>
        <v>1.5263394270636268</v>
      </c>
      <c r="V634" s="18">
        <f t="shared" si="196"/>
        <v>1.5263394270636268</v>
      </c>
      <c r="X634" s="39">
        <f t="shared" si="197"/>
        <v>100</v>
      </c>
      <c r="Z634" s="20">
        <v>0</v>
      </c>
      <c r="AA634" s="53">
        <f t="shared" si="181"/>
        <v>0</v>
      </c>
      <c r="AB634" s="20">
        <v>0</v>
      </c>
      <c r="AC634" s="53">
        <f t="shared" si="182"/>
        <v>0</v>
      </c>
      <c r="AD634" s="20">
        <v>0</v>
      </c>
      <c r="AE634" s="53">
        <f t="shared" si="183"/>
        <v>0</v>
      </c>
      <c r="AF634" s="20">
        <v>0</v>
      </c>
      <c r="AG634" s="48">
        <f t="shared" si="184"/>
        <v>0</v>
      </c>
    </row>
    <row r="635" spans="1:33" ht="14.5" x14ac:dyDescent="0.35">
      <c r="A635" s="19" t="s">
        <v>1312</v>
      </c>
      <c r="B635" s="19" t="s">
        <v>1313</v>
      </c>
      <c r="C635" s="52" t="s">
        <v>98</v>
      </c>
      <c r="D635" s="20">
        <v>7.5648499999999999</v>
      </c>
      <c r="E635" s="20">
        <v>0</v>
      </c>
      <c r="F635" s="20">
        <v>0</v>
      </c>
      <c r="G635" s="20">
        <v>0</v>
      </c>
      <c r="H635" s="20">
        <f t="shared" si="186"/>
        <v>7.5648499999999999</v>
      </c>
      <c r="I635" s="21">
        <f t="shared" si="187"/>
        <v>0</v>
      </c>
      <c r="J635" s="21">
        <f t="shared" si="188"/>
        <v>0</v>
      </c>
      <c r="K635" s="21">
        <f t="shared" si="189"/>
        <v>0</v>
      </c>
      <c r="L635" s="21">
        <f t="shared" si="190"/>
        <v>100</v>
      </c>
      <c r="M635" s="20">
        <v>0.35374539056799997</v>
      </c>
      <c r="N635" s="20">
        <v>0.67533145271200001</v>
      </c>
      <c r="O635">
        <f t="shared" si="185"/>
        <v>1.0290768432799999</v>
      </c>
      <c r="P635" s="20">
        <v>1.6408092624499999</v>
      </c>
      <c r="Q635">
        <f t="shared" si="191"/>
        <v>2.6698861057299998</v>
      </c>
      <c r="R635" s="18">
        <f t="shared" si="192"/>
        <v>4.6761719078104651</v>
      </c>
      <c r="S635" s="18">
        <f t="shared" si="193"/>
        <v>8.9272285995360114</v>
      </c>
      <c r="T635" s="18">
        <f t="shared" si="194"/>
        <v>13.603400507346478</v>
      </c>
      <c r="U635" s="18">
        <f t="shared" si="195"/>
        <v>21.689911398771951</v>
      </c>
      <c r="V635" s="18">
        <f t="shared" si="196"/>
        <v>35.293311906118433</v>
      </c>
      <c r="X635" s="39">
        <f t="shared" si="197"/>
        <v>100</v>
      </c>
      <c r="Z635" s="20">
        <v>0</v>
      </c>
      <c r="AA635" s="53">
        <f t="shared" si="181"/>
        <v>0</v>
      </c>
      <c r="AB635" s="20">
        <v>0</v>
      </c>
      <c r="AC635" s="53">
        <f t="shared" si="182"/>
        <v>0</v>
      </c>
      <c r="AD635" s="20">
        <v>0</v>
      </c>
      <c r="AE635" s="53">
        <f t="shared" si="183"/>
        <v>0</v>
      </c>
      <c r="AF635" s="20">
        <v>0</v>
      </c>
      <c r="AG635" s="48">
        <f t="shared" si="184"/>
        <v>0</v>
      </c>
    </row>
    <row r="636" spans="1:33" ht="14.5" x14ac:dyDescent="0.35">
      <c r="A636" s="19" t="s">
        <v>1314</v>
      </c>
      <c r="B636" s="19" t="s">
        <v>1315</v>
      </c>
      <c r="C636" s="52" t="s">
        <v>98</v>
      </c>
      <c r="D636" s="20">
        <v>0.212288</v>
      </c>
      <c r="E636" s="20">
        <v>0</v>
      </c>
      <c r="F636" s="20">
        <v>0</v>
      </c>
      <c r="G636" s="20">
        <v>0</v>
      </c>
      <c r="H636" s="20">
        <f t="shared" si="186"/>
        <v>0.212288</v>
      </c>
      <c r="I636" s="21">
        <f t="shared" si="187"/>
        <v>0</v>
      </c>
      <c r="J636" s="21">
        <f t="shared" si="188"/>
        <v>0</v>
      </c>
      <c r="K636" s="21">
        <f t="shared" si="189"/>
        <v>0</v>
      </c>
      <c r="L636" s="21">
        <f t="shared" si="190"/>
        <v>100</v>
      </c>
      <c r="M636" s="20">
        <v>0</v>
      </c>
      <c r="N636" s="20">
        <v>0</v>
      </c>
      <c r="O636">
        <f t="shared" si="185"/>
        <v>0</v>
      </c>
      <c r="P636" s="20">
        <v>3.0914153826E-3</v>
      </c>
      <c r="Q636">
        <f t="shared" si="191"/>
        <v>3.0914153826E-3</v>
      </c>
      <c r="R636" s="18">
        <f t="shared" si="192"/>
        <v>0</v>
      </c>
      <c r="S636" s="18">
        <f t="shared" si="193"/>
        <v>0</v>
      </c>
      <c r="T636" s="18">
        <f t="shared" si="194"/>
        <v>0</v>
      </c>
      <c r="U636" s="18">
        <f t="shared" si="195"/>
        <v>1.4562365195394935</v>
      </c>
      <c r="V636" s="18">
        <f t="shared" si="196"/>
        <v>1.4562365195394935</v>
      </c>
      <c r="X636" s="39">
        <f t="shared" si="197"/>
        <v>100</v>
      </c>
      <c r="Z636" s="20">
        <v>0</v>
      </c>
      <c r="AA636" s="53">
        <f t="shared" si="181"/>
        <v>0</v>
      </c>
      <c r="AB636" s="20">
        <v>0</v>
      </c>
      <c r="AC636" s="53">
        <f t="shared" si="182"/>
        <v>0</v>
      </c>
      <c r="AD636" s="20">
        <v>0</v>
      </c>
      <c r="AE636" s="53">
        <f t="shared" si="183"/>
        <v>0</v>
      </c>
      <c r="AF636" s="20">
        <v>3.7814181076799998E-3</v>
      </c>
      <c r="AG636" s="48">
        <f t="shared" si="184"/>
        <v>1.7812679509345792</v>
      </c>
    </row>
    <row r="637" spans="1:33" ht="14.5" x14ac:dyDescent="0.35">
      <c r="A637" s="19" t="s">
        <v>1316</v>
      </c>
      <c r="B637" s="19" t="s">
        <v>896</v>
      </c>
      <c r="C637" s="52" t="s">
        <v>98</v>
      </c>
      <c r="D637" s="20">
        <v>0.50631599999999999</v>
      </c>
      <c r="E637" s="20">
        <v>0</v>
      </c>
      <c r="F637" s="20">
        <v>0</v>
      </c>
      <c r="G637" s="20">
        <v>0</v>
      </c>
      <c r="H637" s="20">
        <f t="shared" si="186"/>
        <v>0.50631599999999999</v>
      </c>
      <c r="I637" s="21">
        <f t="shared" si="187"/>
        <v>0</v>
      </c>
      <c r="J637" s="21">
        <f t="shared" si="188"/>
        <v>0</v>
      </c>
      <c r="K637" s="21">
        <f t="shared" si="189"/>
        <v>0</v>
      </c>
      <c r="L637" s="21">
        <f t="shared" si="190"/>
        <v>100</v>
      </c>
      <c r="M637" s="20">
        <v>0</v>
      </c>
      <c r="N637" s="20">
        <v>0</v>
      </c>
      <c r="O637">
        <f t="shared" si="185"/>
        <v>0</v>
      </c>
      <c r="P637" s="20">
        <v>0</v>
      </c>
      <c r="Q637">
        <f t="shared" si="191"/>
        <v>0</v>
      </c>
      <c r="R637" s="18">
        <f t="shared" si="192"/>
        <v>0</v>
      </c>
      <c r="S637" s="18">
        <f t="shared" si="193"/>
        <v>0</v>
      </c>
      <c r="T637" s="18">
        <f t="shared" si="194"/>
        <v>0</v>
      </c>
      <c r="U637" s="18">
        <f t="shared" si="195"/>
        <v>0</v>
      </c>
      <c r="V637" s="18">
        <f t="shared" si="196"/>
        <v>0</v>
      </c>
      <c r="X637" s="39">
        <f t="shared" si="197"/>
        <v>100</v>
      </c>
      <c r="Z637" s="20">
        <v>0</v>
      </c>
      <c r="AA637" s="53">
        <f t="shared" si="181"/>
        <v>0</v>
      </c>
      <c r="AB637" s="20">
        <v>0</v>
      </c>
      <c r="AC637" s="53">
        <f t="shared" si="182"/>
        <v>0</v>
      </c>
      <c r="AD637" s="20">
        <v>0</v>
      </c>
      <c r="AE637" s="53">
        <f t="shared" si="183"/>
        <v>0</v>
      </c>
      <c r="AF637" s="20">
        <v>0</v>
      </c>
      <c r="AG637" s="48">
        <f t="shared" si="184"/>
        <v>0</v>
      </c>
    </row>
    <row r="638" spans="1:33" ht="14.5" x14ac:dyDescent="0.35">
      <c r="A638" s="19" t="s">
        <v>1317</v>
      </c>
      <c r="B638" s="19" t="s">
        <v>1318</v>
      </c>
      <c r="C638" s="52" t="s">
        <v>98</v>
      </c>
      <c r="D638" s="20">
        <v>0.51813799999999999</v>
      </c>
      <c r="E638" s="20">
        <v>3.0116500000000001E-2</v>
      </c>
      <c r="F638" s="20">
        <v>7.0606000000000002E-2</v>
      </c>
      <c r="G638" s="20">
        <v>5.4456200000000003E-2</v>
      </c>
      <c r="H638" s="20">
        <f t="shared" si="186"/>
        <v>0.36295929999999998</v>
      </c>
      <c r="I638" s="21">
        <f t="shared" si="187"/>
        <v>5.8124476490819053</v>
      </c>
      <c r="J638" s="21">
        <f t="shared" si="188"/>
        <v>13.626871605634022</v>
      </c>
      <c r="K638" s="21">
        <f t="shared" si="189"/>
        <v>10.509979966727013</v>
      </c>
      <c r="L638" s="21">
        <f t="shared" si="190"/>
        <v>70.050700778557058</v>
      </c>
      <c r="M638" s="20">
        <v>5.59326346212E-4</v>
      </c>
      <c r="N638" s="20">
        <v>5.0543373201199996E-4</v>
      </c>
      <c r="O638">
        <f t="shared" si="185"/>
        <v>1.0647600782239999E-3</v>
      </c>
      <c r="P638" s="20">
        <v>2.51285013561E-4</v>
      </c>
      <c r="Q638">
        <f t="shared" si="191"/>
        <v>1.3160450917849998E-3</v>
      </c>
      <c r="R638" s="18">
        <f t="shared" si="192"/>
        <v>0.10794930042035134</v>
      </c>
      <c r="S638" s="18">
        <f t="shared" si="193"/>
        <v>9.7548091823413841E-2</v>
      </c>
      <c r="T638" s="18">
        <f t="shared" si="194"/>
        <v>0.20549739224376518</v>
      </c>
      <c r="U638" s="18">
        <f t="shared" si="195"/>
        <v>4.8497700141854103E-2</v>
      </c>
      <c r="V638" s="18">
        <f t="shared" si="196"/>
        <v>0.25399509238561924</v>
      </c>
      <c r="X638" s="39">
        <f t="shared" si="197"/>
        <v>100</v>
      </c>
      <c r="Z638" s="20">
        <v>0</v>
      </c>
      <c r="AA638" s="53">
        <f t="shared" si="181"/>
        <v>0</v>
      </c>
      <c r="AB638" s="20">
        <v>0</v>
      </c>
      <c r="AC638" s="53">
        <f t="shared" si="182"/>
        <v>0</v>
      </c>
      <c r="AD638" s="20">
        <v>0</v>
      </c>
      <c r="AE638" s="53">
        <f t="shared" si="183"/>
        <v>0</v>
      </c>
      <c r="AF638" s="20">
        <v>0</v>
      </c>
      <c r="AG638" s="48">
        <f t="shared" si="184"/>
        <v>0</v>
      </c>
    </row>
    <row r="639" spans="1:33" ht="14.5" x14ac:dyDescent="0.35">
      <c r="A639" s="19" t="s">
        <v>1319</v>
      </c>
      <c r="B639" s="19" t="s">
        <v>1320</v>
      </c>
      <c r="C639" s="52" t="s">
        <v>98</v>
      </c>
      <c r="D639" s="20">
        <v>22.2532</v>
      </c>
      <c r="E639" s="20">
        <v>0</v>
      </c>
      <c r="F639" s="20">
        <v>0</v>
      </c>
      <c r="G639" s="20">
        <v>0</v>
      </c>
      <c r="H639" s="20">
        <f t="shared" si="186"/>
        <v>22.2532</v>
      </c>
      <c r="I639" s="21">
        <f t="shared" si="187"/>
        <v>0</v>
      </c>
      <c r="J639" s="21">
        <f t="shared" si="188"/>
        <v>0</v>
      </c>
      <c r="K639" s="21">
        <f t="shared" si="189"/>
        <v>0</v>
      </c>
      <c r="L639" s="21">
        <f t="shared" si="190"/>
        <v>100</v>
      </c>
      <c r="M639" s="20">
        <v>0.21375951068999999</v>
      </c>
      <c r="N639" s="20">
        <v>0.52602377914800003</v>
      </c>
      <c r="O639">
        <f t="shared" si="185"/>
        <v>0.73978328983800001</v>
      </c>
      <c r="P639" s="20">
        <v>0.58204356246</v>
      </c>
      <c r="Q639">
        <f t="shared" si="191"/>
        <v>1.3218268522979999</v>
      </c>
      <c r="R639" s="18">
        <f t="shared" si="192"/>
        <v>0.96057875132565196</v>
      </c>
      <c r="S639" s="18">
        <f t="shared" si="193"/>
        <v>2.363811852443694</v>
      </c>
      <c r="T639" s="18">
        <f t="shared" si="194"/>
        <v>3.3243906037693458</v>
      </c>
      <c r="U639" s="18">
        <f t="shared" si="195"/>
        <v>2.6155499544335199</v>
      </c>
      <c r="V639" s="18">
        <f t="shared" si="196"/>
        <v>5.9399405582028653</v>
      </c>
      <c r="X639" s="39">
        <f t="shared" si="197"/>
        <v>100</v>
      </c>
      <c r="Z639" s="20">
        <v>0</v>
      </c>
      <c r="AA639" s="53">
        <f t="shared" si="181"/>
        <v>0</v>
      </c>
      <c r="AB639" s="20">
        <v>0</v>
      </c>
      <c r="AC639" s="53">
        <f t="shared" si="182"/>
        <v>0</v>
      </c>
      <c r="AD639" s="20">
        <v>0</v>
      </c>
      <c r="AE639" s="53">
        <f t="shared" si="183"/>
        <v>0</v>
      </c>
      <c r="AF639" s="20">
        <v>0</v>
      </c>
      <c r="AG639" s="48">
        <f t="shared" si="184"/>
        <v>0</v>
      </c>
    </row>
    <row r="640" spans="1:33" ht="14.5" x14ac:dyDescent="0.35">
      <c r="A640" s="19" t="s">
        <v>1321</v>
      </c>
      <c r="B640" s="19" t="s">
        <v>1322</v>
      </c>
      <c r="C640" s="52" t="s">
        <v>98</v>
      </c>
      <c r="D640" s="20">
        <v>0.50776100000000002</v>
      </c>
      <c r="E640" s="20">
        <v>0</v>
      </c>
      <c r="F640" s="20">
        <v>0</v>
      </c>
      <c r="G640" s="20">
        <v>0</v>
      </c>
      <c r="H640" s="20">
        <f t="shared" si="186"/>
        <v>0.50776100000000002</v>
      </c>
      <c r="I640" s="21">
        <f t="shared" si="187"/>
        <v>0</v>
      </c>
      <c r="J640" s="21">
        <f t="shared" si="188"/>
        <v>0</v>
      </c>
      <c r="K640" s="21">
        <f t="shared" si="189"/>
        <v>0</v>
      </c>
      <c r="L640" s="21">
        <f t="shared" si="190"/>
        <v>100</v>
      </c>
      <c r="M640" s="20">
        <v>0</v>
      </c>
      <c r="N640" s="20">
        <v>0</v>
      </c>
      <c r="O640">
        <f t="shared" si="185"/>
        <v>0</v>
      </c>
      <c r="P640" s="20">
        <v>0.41913604660999998</v>
      </c>
      <c r="Q640">
        <f t="shared" si="191"/>
        <v>0.41913604660999998</v>
      </c>
      <c r="R640" s="18">
        <f t="shared" si="192"/>
        <v>0</v>
      </c>
      <c r="S640" s="18">
        <f t="shared" si="193"/>
        <v>0</v>
      </c>
      <c r="T640" s="18">
        <f t="shared" si="194"/>
        <v>0</v>
      </c>
      <c r="U640" s="18">
        <f t="shared" si="195"/>
        <v>82.545931375194229</v>
      </c>
      <c r="V640" s="18">
        <f t="shared" si="196"/>
        <v>82.545931375194229</v>
      </c>
      <c r="X640" s="39">
        <f t="shared" si="197"/>
        <v>100</v>
      </c>
      <c r="Z640" s="20">
        <v>0</v>
      </c>
      <c r="AA640" s="53">
        <f t="shared" si="181"/>
        <v>0</v>
      </c>
      <c r="AB640" s="20">
        <v>0</v>
      </c>
      <c r="AC640" s="53">
        <f t="shared" si="182"/>
        <v>0</v>
      </c>
      <c r="AD640" s="20">
        <v>0</v>
      </c>
      <c r="AE640" s="53">
        <f t="shared" si="183"/>
        <v>0</v>
      </c>
      <c r="AF640" s="20">
        <v>0</v>
      </c>
      <c r="AG640" s="48">
        <f t="shared" si="184"/>
        <v>0</v>
      </c>
    </row>
    <row r="641" spans="1:33" ht="14.5" x14ac:dyDescent="0.35">
      <c r="A641" s="19" t="s">
        <v>1323</v>
      </c>
      <c r="B641" s="19" t="s">
        <v>1324</v>
      </c>
      <c r="C641" s="52" t="s">
        <v>98</v>
      </c>
      <c r="D641" s="20">
        <v>0.55561199999999999</v>
      </c>
      <c r="E641" s="20">
        <v>0</v>
      </c>
      <c r="F641" s="20">
        <v>0</v>
      </c>
      <c r="G641" s="20">
        <v>0</v>
      </c>
      <c r="H641" s="20">
        <f t="shared" si="186"/>
        <v>0.55561199999999999</v>
      </c>
      <c r="I641" s="21">
        <f t="shared" si="187"/>
        <v>0</v>
      </c>
      <c r="J641" s="21">
        <f t="shared" si="188"/>
        <v>0</v>
      </c>
      <c r="K641" s="21">
        <f t="shared" si="189"/>
        <v>0</v>
      </c>
      <c r="L641" s="21">
        <f t="shared" si="190"/>
        <v>100</v>
      </c>
      <c r="M641" s="20">
        <v>0</v>
      </c>
      <c r="N641" s="20">
        <v>0</v>
      </c>
      <c r="O641">
        <f t="shared" si="185"/>
        <v>0</v>
      </c>
      <c r="P641" s="20">
        <v>0</v>
      </c>
      <c r="Q641">
        <f t="shared" si="191"/>
        <v>0</v>
      </c>
      <c r="R641" s="18">
        <f t="shared" si="192"/>
        <v>0</v>
      </c>
      <c r="S641" s="18">
        <f t="shared" si="193"/>
        <v>0</v>
      </c>
      <c r="T641" s="18">
        <f t="shared" si="194"/>
        <v>0</v>
      </c>
      <c r="U641" s="18">
        <f t="shared" si="195"/>
        <v>0</v>
      </c>
      <c r="V641" s="18">
        <f t="shared" si="196"/>
        <v>0</v>
      </c>
      <c r="X641" s="39">
        <f t="shared" si="197"/>
        <v>100</v>
      </c>
      <c r="Z641" s="20">
        <v>0</v>
      </c>
      <c r="AA641" s="53">
        <f t="shared" si="181"/>
        <v>0</v>
      </c>
      <c r="AB641" s="20">
        <v>0</v>
      </c>
      <c r="AC641" s="53">
        <f t="shared" si="182"/>
        <v>0</v>
      </c>
      <c r="AD641" s="20">
        <v>0</v>
      </c>
      <c r="AE641" s="53">
        <f t="shared" si="183"/>
        <v>0</v>
      </c>
      <c r="AF641" s="20">
        <v>0</v>
      </c>
      <c r="AG641" s="48">
        <f t="shared" si="184"/>
        <v>0</v>
      </c>
    </row>
    <row r="642" spans="1:33" ht="14.5" x14ac:dyDescent="0.35">
      <c r="A642" s="19" t="s">
        <v>1325</v>
      </c>
      <c r="B642" s="19" t="s">
        <v>1326</v>
      </c>
      <c r="C642" s="52" t="s">
        <v>98</v>
      </c>
      <c r="D642" s="20">
        <v>0.38080999999999998</v>
      </c>
      <c r="E642" s="20">
        <v>0</v>
      </c>
      <c r="F642" s="20">
        <v>0</v>
      </c>
      <c r="G642" s="20">
        <v>0</v>
      </c>
      <c r="H642" s="20">
        <f t="shared" si="186"/>
        <v>0.38080999999999998</v>
      </c>
      <c r="I642" s="21">
        <f t="shared" si="187"/>
        <v>0</v>
      </c>
      <c r="J642" s="21">
        <f t="shared" si="188"/>
        <v>0</v>
      </c>
      <c r="K642" s="21">
        <f t="shared" si="189"/>
        <v>0</v>
      </c>
      <c r="L642" s="21">
        <f t="shared" si="190"/>
        <v>100</v>
      </c>
      <c r="M642" s="20">
        <v>0</v>
      </c>
      <c r="N642" s="20">
        <v>0</v>
      </c>
      <c r="O642">
        <f t="shared" si="185"/>
        <v>0</v>
      </c>
      <c r="P642" s="20">
        <v>0</v>
      </c>
      <c r="Q642">
        <f t="shared" si="191"/>
        <v>0</v>
      </c>
      <c r="R642" s="18">
        <f t="shared" si="192"/>
        <v>0</v>
      </c>
      <c r="S642" s="18">
        <f t="shared" si="193"/>
        <v>0</v>
      </c>
      <c r="T642" s="18">
        <f t="shared" si="194"/>
        <v>0</v>
      </c>
      <c r="U642" s="18">
        <f t="shared" si="195"/>
        <v>0</v>
      </c>
      <c r="V642" s="18">
        <f t="shared" si="196"/>
        <v>0</v>
      </c>
      <c r="X642" s="39">
        <f t="shared" si="197"/>
        <v>100</v>
      </c>
      <c r="Z642" s="20">
        <v>0</v>
      </c>
      <c r="AA642" s="53">
        <f t="shared" si="181"/>
        <v>0</v>
      </c>
      <c r="AB642" s="20">
        <v>0</v>
      </c>
      <c r="AC642" s="53">
        <f t="shared" si="182"/>
        <v>0</v>
      </c>
      <c r="AD642" s="20">
        <v>0</v>
      </c>
      <c r="AE642" s="53">
        <f t="shared" si="183"/>
        <v>0</v>
      </c>
      <c r="AF642" s="20">
        <v>0</v>
      </c>
      <c r="AG642" s="48">
        <f t="shared" si="184"/>
        <v>0</v>
      </c>
    </row>
    <row r="643" spans="1:33" ht="14.5" x14ac:dyDescent="0.35">
      <c r="A643" s="19" t="s">
        <v>78</v>
      </c>
      <c r="B643" s="19" t="s">
        <v>1327</v>
      </c>
      <c r="C643" s="52" t="s">
        <v>98</v>
      </c>
      <c r="D643" s="20">
        <v>5.0151000000000001E-2</v>
      </c>
      <c r="E643" s="20">
        <v>0</v>
      </c>
      <c r="F643" s="20">
        <v>0</v>
      </c>
      <c r="G643" s="20">
        <v>0</v>
      </c>
      <c r="H643" s="20">
        <f t="shared" si="186"/>
        <v>5.0151000000000001E-2</v>
      </c>
      <c r="I643" s="21">
        <f t="shared" si="187"/>
        <v>0</v>
      </c>
      <c r="J643" s="21">
        <f t="shared" si="188"/>
        <v>0</v>
      </c>
      <c r="K643" s="21">
        <f t="shared" si="189"/>
        <v>0</v>
      </c>
      <c r="L643" s="21">
        <f t="shared" si="190"/>
        <v>100</v>
      </c>
      <c r="M643" s="20">
        <v>0</v>
      </c>
      <c r="N643" s="20">
        <v>0</v>
      </c>
      <c r="O643">
        <f t="shared" si="185"/>
        <v>0</v>
      </c>
      <c r="P643" s="20">
        <v>0</v>
      </c>
      <c r="Q643">
        <f t="shared" si="191"/>
        <v>0</v>
      </c>
      <c r="R643" s="18">
        <f t="shared" si="192"/>
        <v>0</v>
      </c>
      <c r="S643" s="18">
        <f t="shared" si="193"/>
        <v>0</v>
      </c>
      <c r="T643" s="18">
        <f t="shared" si="194"/>
        <v>0</v>
      </c>
      <c r="U643" s="18">
        <f t="shared" si="195"/>
        <v>0</v>
      </c>
      <c r="V643" s="18">
        <f t="shared" si="196"/>
        <v>0</v>
      </c>
      <c r="X643" s="39">
        <f t="shared" si="197"/>
        <v>100</v>
      </c>
      <c r="Z643" s="20">
        <v>0</v>
      </c>
      <c r="AA643" s="53">
        <f t="shared" ref="AA643:AA706" si="198">Z643/D643*100</f>
        <v>0</v>
      </c>
      <c r="AB643" s="20">
        <v>0</v>
      </c>
      <c r="AC643" s="53">
        <f t="shared" ref="AC643:AC706" si="199">AB643/D643*100</f>
        <v>0</v>
      </c>
      <c r="AD643" s="20">
        <v>0</v>
      </c>
      <c r="AE643" s="53">
        <f t="shared" ref="AE643:AE706" si="200">AD643/D643*100</f>
        <v>0</v>
      </c>
      <c r="AF643" s="20">
        <v>0</v>
      </c>
      <c r="AG643" s="48">
        <f t="shared" ref="AG643:AG706" si="201">AF643/D643*100</f>
        <v>0</v>
      </c>
    </row>
    <row r="644" spans="1:33" ht="14.5" x14ac:dyDescent="0.35">
      <c r="A644" s="19" t="s">
        <v>72</v>
      </c>
      <c r="B644" s="19" t="s">
        <v>1328</v>
      </c>
      <c r="C644" s="52" t="s">
        <v>98</v>
      </c>
      <c r="D644" s="20">
        <v>1.9223699999999999</v>
      </c>
      <c r="E644" s="20">
        <v>0</v>
      </c>
      <c r="F644" s="20">
        <v>0</v>
      </c>
      <c r="G644" s="20">
        <v>0</v>
      </c>
      <c r="H644" s="20">
        <f t="shared" si="186"/>
        <v>1.9223699999999999</v>
      </c>
      <c r="I644" s="21">
        <f t="shared" si="187"/>
        <v>0</v>
      </c>
      <c r="J644" s="21">
        <f t="shared" si="188"/>
        <v>0</v>
      </c>
      <c r="K644" s="21">
        <f t="shared" si="189"/>
        <v>0</v>
      </c>
      <c r="L644" s="21">
        <f t="shared" si="190"/>
        <v>100</v>
      </c>
      <c r="M644" s="20">
        <v>0</v>
      </c>
      <c r="N644" s="20">
        <v>3.4151051273999998E-2</v>
      </c>
      <c r="O644">
        <f t="shared" ref="O644:O706" si="202">M644+N644</f>
        <v>3.4151051273999998E-2</v>
      </c>
      <c r="P644" s="20">
        <v>6.8114069999999999E-2</v>
      </c>
      <c r="Q644">
        <f t="shared" si="191"/>
        <v>0.102265121274</v>
      </c>
      <c r="R644" s="18">
        <f t="shared" si="192"/>
        <v>0</v>
      </c>
      <c r="S644" s="18">
        <f t="shared" si="193"/>
        <v>1.7765077104823734</v>
      </c>
      <c r="T644" s="18">
        <f t="shared" si="194"/>
        <v>1.7765077104823734</v>
      </c>
      <c r="U644" s="18">
        <f t="shared" si="195"/>
        <v>3.5432341328672421</v>
      </c>
      <c r="V644" s="18">
        <f t="shared" si="196"/>
        <v>5.3197418433496155</v>
      </c>
      <c r="X644" s="39">
        <f t="shared" si="197"/>
        <v>100</v>
      </c>
      <c r="Z644" s="20">
        <v>0</v>
      </c>
      <c r="AA644" s="53">
        <f t="shared" si="198"/>
        <v>0</v>
      </c>
      <c r="AB644" s="20">
        <v>0</v>
      </c>
      <c r="AC644" s="53">
        <f t="shared" si="199"/>
        <v>0</v>
      </c>
      <c r="AD644" s="20">
        <v>0</v>
      </c>
      <c r="AE644" s="53">
        <f t="shared" si="200"/>
        <v>0</v>
      </c>
      <c r="AF644" s="20">
        <v>0</v>
      </c>
      <c r="AG644" s="48">
        <f t="shared" si="201"/>
        <v>0</v>
      </c>
    </row>
    <row r="645" spans="1:33" ht="14.5" x14ac:dyDescent="0.35">
      <c r="A645" s="19" t="s">
        <v>1329</v>
      </c>
      <c r="B645" s="19" t="s">
        <v>1330</v>
      </c>
      <c r="C645" s="52" t="s">
        <v>98</v>
      </c>
      <c r="D645" s="20">
        <v>0.35775699999999999</v>
      </c>
      <c r="E645" s="20">
        <v>5.8405899999999997E-2</v>
      </c>
      <c r="F645" s="20">
        <v>2.4170000000000001E-2</v>
      </c>
      <c r="G645" s="20">
        <v>2.51078E-2</v>
      </c>
      <c r="H645" s="20">
        <f t="shared" si="186"/>
        <v>0.25007329999999994</v>
      </c>
      <c r="I645" s="21">
        <f t="shared" si="187"/>
        <v>16.325578535150953</v>
      </c>
      <c r="J645" s="21">
        <f t="shared" si="188"/>
        <v>6.7559824126432186</v>
      </c>
      <c r="K645" s="21">
        <f t="shared" si="189"/>
        <v>7.01811564833113</v>
      </c>
      <c r="L645" s="21">
        <f t="shared" si="190"/>
        <v>69.900323403874694</v>
      </c>
      <c r="M645" s="20">
        <v>0</v>
      </c>
      <c r="N645" s="20">
        <v>0</v>
      </c>
      <c r="O645">
        <f t="shared" si="202"/>
        <v>0</v>
      </c>
      <c r="P645" s="20">
        <v>0</v>
      </c>
      <c r="Q645">
        <f t="shared" si="191"/>
        <v>0</v>
      </c>
      <c r="R645" s="18">
        <f t="shared" si="192"/>
        <v>0</v>
      </c>
      <c r="S645" s="18">
        <f t="shared" si="193"/>
        <v>0</v>
      </c>
      <c r="T645" s="18">
        <f t="shared" si="194"/>
        <v>0</v>
      </c>
      <c r="U645" s="18">
        <f t="shared" si="195"/>
        <v>0</v>
      </c>
      <c r="V645" s="18">
        <f t="shared" si="196"/>
        <v>0</v>
      </c>
      <c r="X645" s="39">
        <f t="shared" si="197"/>
        <v>100</v>
      </c>
      <c r="Z645" s="20">
        <v>0</v>
      </c>
      <c r="AA645" s="53">
        <f t="shared" si="198"/>
        <v>0</v>
      </c>
      <c r="AB645" s="20">
        <v>0</v>
      </c>
      <c r="AC645" s="53">
        <f t="shared" si="199"/>
        <v>0</v>
      </c>
      <c r="AD645" s="20">
        <v>0</v>
      </c>
      <c r="AE645" s="53">
        <f t="shared" si="200"/>
        <v>0</v>
      </c>
      <c r="AF645" s="20">
        <v>0</v>
      </c>
      <c r="AG645" s="48">
        <f t="shared" si="201"/>
        <v>0</v>
      </c>
    </row>
    <row r="646" spans="1:33" ht="14.5" x14ac:dyDescent="0.35">
      <c r="A646" s="19" t="s">
        <v>1331</v>
      </c>
      <c r="B646" s="19" t="s">
        <v>1332</v>
      </c>
      <c r="C646" s="52" t="s">
        <v>98</v>
      </c>
      <c r="D646" s="20">
        <v>0.17215800000000001</v>
      </c>
      <c r="E646" s="20">
        <v>0</v>
      </c>
      <c r="F646" s="20">
        <v>0</v>
      </c>
      <c r="G646" s="20">
        <v>0</v>
      </c>
      <c r="H646" s="20">
        <f t="shared" si="186"/>
        <v>0.17215800000000001</v>
      </c>
      <c r="I646" s="21">
        <f t="shared" si="187"/>
        <v>0</v>
      </c>
      <c r="J646" s="21">
        <f t="shared" si="188"/>
        <v>0</v>
      </c>
      <c r="K646" s="21">
        <f t="shared" si="189"/>
        <v>0</v>
      </c>
      <c r="L646" s="21">
        <f t="shared" si="190"/>
        <v>100</v>
      </c>
      <c r="M646" s="20">
        <v>0</v>
      </c>
      <c r="N646" s="20">
        <v>0</v>
      </c>
      <c r="O646">
        <f t="shared" si="202"/>
        <v>0</v>
      </c>
      <c r="P646" s="20">
        <v>0</v>
      </c>
      <c r="Q646">
        <f t="shared" si="191"/>
        <v>0</v>
      </c>
      <c r="R646" s="18">
        <f t="shared" si="192"/>
        <v>0</v>
      </c>
      <c r="S646" s="18">
        <f t="shared" si="193"/>
        <v>0</v>
      </c>
      <c r="T646" s="18">
        <f t="shared" si="194"/>
        <v>0</v>
      </c>
      <c r="U646" s="18">
        <f t="shared" si="195"/>
        <v>0</v>
      </c>
      <c r="V646" s="18">
        <f t="shared" si="196"/>
        <v>0</v>
      </c>
      <c r="X646" s="39">
        <f t="shared" si="197"/>
        <v>100</v>
      </c>
      <c r="Z646" s="20">
        <v>0</v>
      </c>
      <c r="AA646" s="53">
        <f t="shared" si="198"/>
        <v>0</v>
      </c>
      <c r="AB646" s="20">
        <v>0</v>
      </c>
      <c r="AC646" s="53">
        <f t="shared" si="199"/>
        <v>0</v>
      </c>
      <c r="AD646" s="20">
        <v>0</v>
      </c>
      <c r="AE646" s="53">
        <f t="shared" si="200"/>
        <v>0</v>
      </c>
      <c r="AF646" s="20">
        <v>0</v>
      </c>
      <c r="AG646" s="48">
        <f t="shared" si="201"/>
        <v>0</v>
      </c>
    </row>
    <row r="647" spans="1:33" ht="14.5" x14ac:dyDescent="0.35">
      <c r="A647" s="19" t="s">
        <v>1333</v>
      </c>
      <c r="B647" s="19" t="s">
        <v>1334</v>
      </c>
      <c r="C647" s="52" t="s">
        <v>98</v>
      </c>
      <c r="D647" s="20">
        <v>4.9609800000000003E-2</v>
      </c>
      <c r="E647" s="20">
        <v>0</v>
      </c>
      <c r="F647" s="20">
        <v>0</v>
      </c>
      <c r="G647" s="20">
        <v>0</v>
      </c>
      <c r="H647" s="20">
        <f t="shared" si="186"/>
        <v>4.9609800000000003E-2</v>
      </c>
      <c r="I647" s="21">
        <f t="shared" si="187"/>
        <v>0</v>
      </c>
      <c r="J647" s="21">
        <f t="shared" si="188"/>
        <v>0</v>
      </c>
      <c r="K647" s="21">
        <f t="shared" si="189"/>
        <v>0</v>
      </c>
      <c r="L647" s="21">
        <f t="shared" si="190"/>
        <v>100</v>
      </c>
      <c r="M647" s="20">
        <v>0</v>
      </c>
      <c r="N647" s="20">
        <v>0</v>
      </c>
      <c r="O647">
        <f t="shared" si="202"/>
        <v>0</v>
      </c>
      <c r="P647" s="20">
        <v>0</v>
      </c>
      <c r="Q647">
        <f t="shared" si="191"/>
        <v>0</v>
      </c>
      <c r="R647" s="18">
        <f t="shared" si="192"/>
        <v>0</v>
      </c>
      <c r="S647" s="18">
        <f t="shared" si="193"/>
        <v>0</v>
      </c>
      <c r="T647" s="18">
        <f t="shared" si="194"/>
        <v>0</v>
      </c>
      <c r="U647" s="18">
        <f t="shared" si="195"/>
        <v>0</v>
      </c>
      <c r="V647" s="18">
        <f t="shared" si="196"/>
        <v>0</v>
      </c>
      <c r="X647" s="39">
        <f t="shared" si="197"/>
        <v>100</v>
      </c>
      <c r="Z647" s="20">
        <v>0</v>
      </c>
      <c r="AA647" s="53">
        <f t="shared" si="198"/>
        <v>0</v>
      </c>
      <c r="AB647" s="20">
        <v>0</v>
      </c>
      <c r="AC647" s="53">
        <f t="shared" si="199"/>
        <v>0</v>
      </c>
      <c r="AD647" s="20">
        <v>0</v>
      </c>
      <c r="AE647" s="53">
        <f t="shared" si="200"/>
        <v>0</v>
      </c>
      <c r="AF647" s="20">
        <v>0</v>
      </c>
      <c r="AG647" s="48">
        <f t="shared" si="201"/>
        <v>0</v>
      </c>
    </row>
    <row r="648" spans="1:33" ht="14.5" x14ac:dyDescent="0.35">
      <c r="A648" s="19" t="s">
        <v>1335</v>
      </c>
      <c r="B648" s="19" t="s">
        <v>1336</v>
      </c>
      <c r="C648" s="52" t="s">
        <v>98</v>
      </c>
      <c r="D648" s="20">
        <v>0.82350599999999996</v>
      </c>
      <c r="E648" s="20">
        <v>0</v>
      </c>
      <c r="F648" s="20">
        <v>0</v>
      </c>
      <c r="G648" s="20">
        <v>0</v>
      </c>
      <c r="H648" s="20">
        <f t="shared" si="186"/>
        <v>0.82350599999999996</v>
      </c>
      <c r="I648" s="21">
        <f t="shared" si="187"/>
        <v>0</v>
      </c>
      <c r="J648" s="21">
        <f t="shared" si="188"/>
        <v>0</v>
      </c>
      <c r="K648" s="21">
        <f t="shared" si="189"/>
        <v>0</v>
      </c>
      <c r="L648" s="21">
        <f t="shared" si="190"/>
        <v>100</v>
      </c>
      <c r="M648" s="20">
        <v>0</v>
      </c>
      <c r="N648" s="20">
        <v>2.6211515282399999E-3</v>
      </c>
      <c r="O648">
        <f t="shared" si="202"/>
        <v>2.6211515282399999E-3</v>
      </c>
      <c r="P648" s="20">
        <v>2.4496900507199999E-2</v>
      </c>
      <c r="Q648">
        <f t="shared" si="191"/>
        <v>2.7118052035439998E-2</v>
      </c>
      <c r="R648" s="18">
        <f t="shared" si="192"/>
        <v>0</v>
      </c>
      <c r="S648" s="18">
        <f t="shared" si="193"/>
        <v>0.31829173415129947</v>
      </c>
      <c r="T648" s="18">
        <f t="shared" si="194"/>
        <v>0.31829173415129947</v>
      </c>
      <c r="U648" s="18">
        <f t="shared" si="195"/>
        <v>2.974708199721678</v>
      </c>
      <c r="V648" s="18">
        <f t="shared" si="196"/>
        <v>3.2929999338729776</v>
      </c>
      <c r="X648" s="39">
        <f t="shared" si="197"/>
        <v>100</v>
      </c>
      <c r="Z648" s="20">
        <v>0</v>
      </c>
      <c r="AA648" s="53">
        <f t="shared" si="198"/>
        <v>0</v>
      </c>
      <c r="AB648" s="20">
        <v>0</v>
      </c>
      <c r="AC648" s="53">
        <f t="shared" si="199"/>
        <v>0</v>
      </c>
      <c r="AD648" s="20">
        <v>0</v>
      </c>
      <c r="AE648" s="53">
        <f t="shared" si="200"/>
        <v>0</v>
      </c>
      <c r="AF648" s="20">
        <v>0</v>
      </c>
      <c r="AG648" s="48">
        <f t="shared" si="201"/>
        <v>0</v>
      </c>
    </row>
    <row r="649" spans="1:33" ht="14.5" x14ac:dyDescent="0.35">
      <c r="A649" s="19" t="s">
        <v>1337</v>
      </c>
      <c r="B649" s="19" t="s">
        <v>1338</v>
      </c>
      <c r="C649" s="52" t="s">
        <v>98</v>
      </c>
      <c r="D649" s="20">
        <v>0.35561799999999999</v>
      </c>
      <c r="E649" s="20">
        <v>0</v>
      </c>
      <c r="F649" s="20">
        <v>0</v>
      </c>
      <c r="G649" s="20">
        <v>0</v>
      </c>
      <c r="H649" s="20">
        <f t="shared" si="186"/>
        <v>0.35561799999999999</v>
      </c>
      <c r="I649" s="21">
        <f t="shared" si="187"/>
        <v>0</v>
      </c>
      <c r="J649" s="21">
        <f t="shared" si="188"/>
        <v>0</v>
      </c>
      <c r="K649" s="21">
        <f t="shared" si="189"/>
        <v>0</v>
      </c>
      <c r="L649" s="21">
        <f t="shared" si="190"/>
        <v>100</v>
      </c>
      <c r="M649" s="20">
        <v>0</v>
      </c>
      <c r="N649" s="20">
        <v>0</v>
      </c>
      <c r="O649">
        <f t="shared" si="202"/>
        <v>0</v>
      </c>
      <c r="P649" s="20">
        <v>0</v>
      </c>
      <c r="Q649">
        <f t="shared" si="191"/>
        <v>0</v>
      </c>
      <c r="R649" s="18">
        <f t="shared" si="192"/>
        <v>0</v>
      </c>
      <c r="S649" s="18">
        <f t="shared" si="193"/>
        <v>0</v>
      </c>
      <c r="T649" s="18">
        <f t="shared" si="194"/>
        <v>0</v>
      </c>
      <c r="U649" s="18">
        <f t="shared" si="195"/>
        <v>0</v>
      </c>
      <c r="V649" s="18">
        <f t="shared" si="196"/>
        <v>0</v>
      </c>
      <c r="X649" s="39">
        <f t="shared" si="197"/>
        <v>100</v>
      </c>
      <c r="Z649" s="20">
        <v>0</v>
      </c>
      <c r="AA649" s="53">
        <f t="shared" si="198"/>
        <v>0</v>
      </c>
      <c r="AB649" s="20">
        <v>0</v>
      </c>
      <c r="AC649" s="53">
        <f t="shared" si="199"/>
        <v>0</v>
      </c>
      <c r="AD649" s="20">
        <v>0</v>
      </c>
      <c r="AE649" s="53">
        <f t="shared" si="200"/>
        <v>0</v>
      </c>
      <c r="AF649" s="20">
        <v>0</v>
      </c>
      <c r="AG649" s="48">
        <f t="shared" si="201"/>
        <v>0</v>
      </c>
    </row>
    <row r="650" spans="1:33" ht="14.5" x14ac:dyDescent="0.35">
      <c r="A650" s="19" t="s">
        <v>74</v>
      </c>
      <c r="B650" s="19" t="s">
        <v>75</v>
      </c>
      <c r="C650" s="52" t="s">
        <v>98</v>
      </c>
      <c r="D650" s="20">
        <v>1.4962</v>
      </c>
      <c r="E650" s="20">
        <v>0</v>
      </c>
      <c r="F650" s="20">
        <v>0</v>
      </c>
      <c r="G650" s="20">
        <v>0</v>
      </c>
      <c r="H650" s="20">
        <f t="shared" si="186"/>
        <v>1.4962</v>
      </c>
      <c r="I650" s="21">
        <f t="shared" si="187"/>
        <v>0</v>
      </c>
      <c r="J650" s="21">
        <f t="shared" si="188"/>
        <v>0</v>
      </c>
      <c r="K650" s="21">
        <f t="shared" si="189"/>
        <v>0</v>
      </c>
      <c r="L650" s="21">
        <f t="shared" si="190"/>
        <v>100</v>
      </c>
      <c r="M650" s="20">
        <v>0</v>
      </c>
      <c r="N650" s="20">
        <v>0</v>
      </c>
      <c r="O650">
        <f t="shared" si="202"/>
        <v>0</v>
      </c>
      <c r="P650" s="20">
        <v>1.04E-2</v>
      </c>
      <c r="Q650">
        <f t="shared" si="191"/>
        <v>1.04E-2</v>
      </c>
      <c r="R650" s="18">
        <f t="shared" si="192"/>
        <v>0</v>
      </c>
      <c r="S650" s="18">
        <f t="shared" si="193"/>
        <v>0</v>
      </c>
      <c r="T650" s="18">
        <f t="shared" si="194"/>
        <v>0</v>
      </c>
      <c r="U650" s="18">
        <f t="shared" si="195"/>
        <v>0.69509423873813658</v>
      </c>
      <c r="V650" s="18">
        <f t="shared" si="196"/>
        <v>0.69509423873813658</v>
      </c>
      <c r="X650" s="39">
        <f t="shared" si="197"/>
        <v>100</v>
      </c>
      <c r="Z650" s="20">
        <v>0</v>
      </c>
      <c r="AA650" s="53">
        <f t="shared" si="198"/>
        <v>0</v>
      </c>
      <c r="AB650" s="20">
        <v>0</v>
      </c>
      <c r="AC650" s="53">
        <f t="shared" si="199"/>
        <v>0</v>
      </c>
      <c r="AD650" s="20">
        <v>0</v>
      </c>
      <c r="AE650" s="53">
        <f t="shared" si="200"/>
        <v>0</v>
      </c>
      <c r="AF650" s="20">
        <v>0</v>
      </c>
      <c r="AG650" s="48">
        <f t="shared" si="201"/>
        <v>0</v>
      </c>
    </row>
    <row r="651" spans="1:33" ht="14.5" x14ac:dyDescent="0.35">
      <c r="A651" s="19" t="s">
        <v>1339</v>
      </c>
      <c r="B651" s="19" t="s">
        <v>1340</v>
      </c>
      <c r="C651" s="52" t="s">
        <v>98</v>
      </c>
      <c r="D651" s="20">
        <v>0.51454200000000005</v>
      </c>
      <c r="E651" s="20">
        <v>0</v>
      </c>
      <c r="F651" s="20">
        <v>0</v>
      </c>
      <c r="G651" s="20">
        <v>0</v>
      </c>
      <c r="H651" s="20">
        <f t="shared" si="186"/>
        <v>0.51454200000000005</v>
      </c>
      <c r="I651" s="21">
        <f t="shared" si="187"/>
        <v>0</v>
      </c>
      <c r="J651" s="21">
        <f t="shared" si="188"/>
        <v>0</v>
      </c>
      <c r="K651" s="21">
        <f t="shared" si="189"/>
        <v>0</v>
      </c>
      <c r="L651" s="21">
        <f t="shared" si="190"/>
        <v>100</v>
      </c>
      <c r="M651" s="20">
        <v>0</v>
      </c>
      <c r="N651" s="20">
        <v>0</v>
      </c>
      <c r="O651">
        <f t="shared" si="202"/>
        <v>0</v>
      </c>
      <c r="P651" s="20">
        <v>4.3603732632700003E-3</v>
      </c>
      <c r="Q651">
        <f t="shared" si="191"/>
        <v>4.3603732632700003E-3</v>
      </c>
      <c r="R651" s="18">
        <f t="shared" si="192"/>
        <v>0</v>
      </c>
      <c r="S651" s="18">
        <f t="shared" si="193"/>
        <v>0</v>
      </c>
      <c r="T651" s="18">
        <f t="shared" si="194"/>
        <v>0</v>
      </c>
      <c r="U651" s="18">
        <f t="shared" si="195"/>
        <v>0.84742805509948649</v>
      </c>
      <c r="V651" s="18">
        <f t="shared" si="196"/>
        <v>0.84742805509948649</v>
      </c>
      <c r="X651" s="39">
        <f t="shared" si="197"/>
        <v>100</v>
      </c>
      <c r="Z651" s="20">
        <v>0</v>
      </c>
      <c r="AA651" s="53">
        <f t="shared" si="198"/>
        <v>0</v>
      </c>
      <c r="AB651" s="20">
        <v>0</v>
      </c>
      <c r="AC651" s="53">
        <f t="shared" si="199"/>
        <v>0</v>
      </c>
      <c r="AD651" s="20">
        <v>0</v>
      </c>
      <c r="AE651" s="53">
        <f t="shared" si="200"/>
        <v>0</v>
      </c>
      <c r="AF651" s="20">
        <v>0</v>
      </c>
      <c r="AG651" s="48">
        <f t="shared" si="201"/>
        <v>0</v>
      </c>
    </row>
    <row r="652" spans="1:33" ht="14.5" x14ac:dyDescent="0.35">
      <c r="A652" s="19" t="s">
        <v>1341</v>
      </c>
      <c r="B652" s="19" t="s">
        <v>1342</v>
      </c>
      <c r="C652" s="52" t="s">
        <v>98</v>
      </c>
      <c r="D652" s="20">
        <v>0.42957400000000001</v>
      </c>
      <c r="E652" s="20">
        <v>0</v>
      </c>
      <c r="F652" s="20">
        <v>0</v>
      </c>
      <c r="G652" s="20">
        <v>0</v>
      </c>
      <c r="H652" s="20">
        <f t="shared" si="186"/>
        <v>0.42957400000000001</v>
      </c>
      <c r="I652" s="21">
        <f t="shared" si="187"/>
        <v>0</v>
      </c>
      <c r="J652" s="21">
        <f t="shared" si="188"/>
        <v>0</v>
      </c>
      <c r="K652" s="21">
        <f t="shared" si="189"/>
        <v>0</v>
      </c>
      <c r="L652" s="21">
        <f t="shared" si="190"/>
        <v>100</v>
      </c>
      <c r="M652" s="20">
        <v>0</v>
      </c>
      <c r="N652" s="20">
        <v>0</v>
      </c>
      <c r="O652">
        <f t="shared" si="202"/>
        <v>0</v>
      </c>
      <c r="P652" s="20">
        <v>0</v>
      </c>
      <c r="Q652">
        <f t="shared" si="191"/>
        <v>0</v>
      </c>
      <c r="R652" s="18">
        <f t="shared" si="192"/>
        <v>0</v>
      </c>
      <c r="S652" s="18">
        <f t="shared" si="193"/>
        <v>0</v>
      </c>
      <c r="T652" s="18">
        <f t="shared" si="194"/>
        <v>0</v>
      </c>
      <c r="U652" s="18">
        <f t="shared" si="195"/>
        <v>0</v>
      </c>
      <c r="V652" s="18">
        <f t="shared" si="196"/>
        <v>0</v>
      </c>
      <c r="X652" s="39">
        <f t="shared" si="197"/>
        <v>100</v>
      </c>
      <c r="Z652" s="20">
        <v>0</v>
      </c>
      <c r="AA652" s="53">
        <f t="shared" si="198"/>
        <v>0</v>
      </c>
      <c r="AB652" s="20">
        <v>0</v>
      </c>
      <c r="AC652" s="53">
        <f t="shared" si="199"/>
        <v>0</v>
      </c>
      <c r="AD652" s="20">
        <v>0</v>
      </c>
      <c r="AE652" s="53">
        <f t="shared" si="200"/>
        <v>0</v>
      </c>
      <c r="AF652" s="20">
        <v>0</v>
      </c>
      <c r="AG652" s="48">
        <f t="shared" si="201"/>
        <v>0</v>
      </c>
    </row>
    <row r="653" spans="1:33" ht="14.5" x14ac:dyDescent="0.35">
      <c r="A653" s="19" t="s">
        <v>1343</v>
      </c>
      <c r="B653" s="19" t="s">
        <v>1344</v>
      </c>
      <c r="C653" s="52" t="s">
        <v>98</v>
      </c>
      <c r="D653" s="20">
        <v>7.8312200000000001</v>
      </c>
      <c r="E653" s="20">
        <v>0</v>
      </c>
      <c r="F653" s="20">
        <v>0</v>
      </c>
      <c r="G653" s="20">
        <v>0</v>
      </c>
      <c r="H653" s="20">
        <f t="shared" si="186"/>
        <v>7.8312200000000001</v>
      </c>
      <c r="I653" s="21">
        <f t="shared" si="187"/>
        <v>0</v>
      </c>
      <c r="J653" s="21">
        <f t="shared" si="188"/>
        <v>0</v>
      </c>
      <c r="K653" s="21">
        <f t="shared" si="189"/>
        <v>0</v>
      </c>
      <c r="L653" s="21">
        <f t="shared" si="190"/>
        <v>100</v>
      </c>
      <c r="M653" s="20">
        <v>1.3982953336600001E-2</v>
      </c>
      <c r="N653" s="20">
        <v>3.7098810186699999E-2</v>
      </c>
      <c r="O653">
        <f t="shared" si="202"/>
        <v>5.1081763523300003E-2</v>
      </c>
      <c r="P653" s="20">
        <v>0.13161386779600001</v>
      </c>
      <c r="Q653">
        <f t="shared" si="191"/>
        <v>0.1826956313193</v>
      </c>
      <c r="R653" s="18">
        <f t="shared" si="192"/>
        <v>0.17855395885443137</v>
      </c>
      <c r="S653" s="18">
        <f t="shared" si="193"/>
        <v>0.47372963837946064</v>
      </c>
      <c r="T653" s="18">
        <f t="shared" si="194"/>
        <v>0.65228359723389207</v>
      </c>
      <c r="U653" s="18">
        <f t="shared" si="195"/>
        <v>1.6806304483337209</v>
      </c>
      <c r="V653" s="18">
        <f t="shared" si="196"/>
        <v>2.3329140455676125</v>
      </c>
      <c r="X653" s="39">
        <f t="shared" si="197"/>
        <v>100</v>
      </c>
      <c r="Z653" s="20">
        <v>0</v>
      </c>
      <c r="AA653" s="53">
        <f t="shared" si="198"/>
        <v>0</v>
      </c>
      <c r="AB653" s="20">
        <v>0</v>
      </c>
      <c r="AC653" s="53">
        <f t="shared" si="199"/>
        <v>0</v>
      </c>
      <c r="AD653" s="20">
        <v>0</v>
      </c>
      <c r="AE653" s="53">
        <f t="shared" si="200"/>
        <v>0</v>
      </c>
      <c r="AF653" s="20">
        <v>0</v>
      </c>
      <c r="AG653" s="48">
        <f t="shared" si="201"/>
        <v>0</v>
      </c>
    </row>
    <row r="654" spans="1:33" ht="14.5" x14ac:dyDescent="0.35">
      <c r="A654" s="19" t="s">
        <v>1345</v>
      </c>
      <c r="B654" s="19" t="s">
        <v>1346</v>
      </c>
      <c r="C654" s="52" t="s">
        <v>98</v>
      </c>
      <c r="D654" s="20">
        <v>5.8513299999999999</v>
      </c>
      <c r="E654" s="20">
        <v>0</v>
      </c>
      <c r="F654" s="20">
        <v>0</v>
      </c>
      <c r="G654" s="20">
        <v>0</v>
      </c>
      <c r="H654" s="20">
        <f t="shared" si="186"/>
        <v>5.8513299999999999</v>
      </c>
      <c r="I654" s="21">
        <f t="shared" si="187"/>
        <v>0</v>
      </c>
      <c r="J654" s="21">
        <f t="shared" si="188"/>
        <v>0</v>
      </c>
      <c r="K654" s="21">
        <f t="shared" si="189"/>
        <v>0</v>
      </c>
      <c r="L654" s="21">
        <f t="shared" si="190"/>
        <v>100</v>
      </c>
      <c r="M654" s="20">
        <v>0</v>
      </c>
      <c r="N654" s="20">
        <v>2.26930802901E-2</v>
      </c>
      <c r="O654">
        <f t="shared" si="202"/>
        <v>2.26930802901E-2</v>
      </c>
      <c r="P654" s="20">
        <v>0.171425748096</v>
      </c>
      <c r="Q654">
        <f t="shared" si="191"/>
        <v>0.19411882838610001</v>
      </c>
      <c r="R654" s="18">
        <f t="shared" si="192"/>
        <v>0</v>
      </c>
      <c r="S654" s="18">
        <f t="shared" si="193"/>
        <v>0.3878277295948101</v>
      </c>
      <c r="T654" s="18">
        <f t="shared" si="194"/>
        <v>0.3878277295948101</v>
      </c>
      <c r="U654" s="18">
        <f t="shared" si="195"/>
        <v>2.9296886023519439</v>
      </c>
      <c r="V654" s="18">
        <f t="shared" si="196"/>
        <v>3.3175163319467544</v>
      </c>
      <c r="X654" s="39">
        <f t="shared" si="197"/>
        <v>100</v>
      </c>
      <c r="Z654" s="20">
        <v>0</v>
      </c>
      <c r="AA654" s="53">
        <f t="shared" si="198"/>
        <v>0</v>
      </c>
      <c r="AB654" s="20">
        <v>0</v>
      </c>
      <c r="AC654" s="53">
        <f t="shared" si="199"/>
        <v>0</v>
      </c>
      <c r="AD654" s="20">
        <v>0</v>
      </c>
      <c r="AE654" s="53">
        <f t="shared" si="200"/>
        <v>0</v>
      </c>
      <c r="AF654" s="20">
        <v>0</v>
      </c>
      <c r="AG654" s="48">
        <f t="shared" si="201"/>
        <v>0</v>
      </c>
    </row>
    <row r="655" spans="1:33" ht="14.5" x14ac:dyDescent="0.35">
      <c r="A655" s="19" t="s">
        <v>1347</v>
      </c>
      <c r="B655" s="19" t="s">
        <v>1348</v>
      </c>
      <c r="C655" s="52" t="s">
        <v>98</v>
      </c>
      <c r="D655" s="20">
        <v>7.4169299999999994E-2</v>
      </c>
      <c r="E655" s="20">
        <v>0</v>
      </c>
      <c r="F655" s="20">
        <v>0</v>
      </c>
      <c r="G655" s="20">
        <v>0</v>
      </c>
      <c r="H655" s="20">
        <f t="shared" si="186"/>
        <v>7.4169299999999994E-2</v>
      </c>
      <c r="I655" s="21">
        <f t="shared" si="187"/>
        <v>0</v>
      </c>
      <c r="J655" s="21">
        <f t="shared" si="188"/>
        <v>0</v>
      </c>
      <c r="K655" s="21">
        <f t="shared" si="189"/>
        <v>0</v>
      </c>
      <c r="L655" s="21">
        <f t="shared" si="190"/>
        <v>100</v>
      </c>
      <c r="M655" s="20">
        <v>0</v>
      </c>
      <c r="N655" s="20">
        <v>0</v>
      </c>
      <c r="O655">
        <f t="shared" si="202"/>
        <v>0</v>
      </c>
      <c r="P655" s="20">
        <v>0</v>
      </c>
      <c r="Q655">
        <f t="shared" si="191"/>
        <v>0</v>
      </c>
      <c r="R655" s="18">
        <f t="shared" si="192"/>
        <v>0</v>
      </c>
      <c r="S655" s="18">
        <f t="shared" si="193"/>
        <v>0</v>
      </c>
      <c r="T655" s="18">
        <f t="shared" si="194"/>
        <v>0</v>
      </c>
      <c r="U655" s="18">
        <f t="shared" si="195"/>
        <v>0</v>
      </c>
      <c r="V655" s="18">
        <f t="shared" si="196"/>
        <v>0</v>
      </c>
      <c r="X655" s="39">
        <f t="shared" si="197"/>
        <v>100</v>
      </c>
      <c r="Z655" s="20">
        <v>0</v>
      </c>
      <c r="AA655" s="53">
        <f t="shared" si="198"/>
        <v>0</v>
      </c>
      <c r="AB655" s="20">
        <v>0</v>
      </c>
      <c r="AC655" s="53">
        <f t="shared" si="199"/>
        <v>0</v>
      </c>
      <c r="AD655" s="20">
        <v>0</v>
      </c>
      <c r="AE655" s="53">
        <f t="shared" si="200"/>
        <v>0</v>
      </c>
      <c r="AF655" s="20">
        <v>0</v>
      </c>
      <c r="AG655" s="48">
        <f t="shared" si="201"/>
        <v>0</v>
      </c>
    </row>
    <row r="656" spans="1:33" ht="14.5" x14ac:dyDescent="0.35">
      <c r="A656" s="19" t="s">
        <v>1349</v>
      </c>
      <c r="B656" s="19" t="s">
        <v>1350</v>
      </c>
      <c r="C656" s="52" t="s">
        <v>98</v>
      </c>
      <c r="D656" s="20">
        <v>0.97013400000000005</v>
      </c>
      <c r="E656" s="20">
        <v>0</v>
      </c>
      <c r="F656" s="20">
        <v>0</v>
      </c>
      <c r="G656" s="20">
        <v>0</v>
      </c>
      <c r="H656" s="20">
        <f t="shared" si="186"/>
        <v>0.97013400000000005</v>
      </c>
      <c r="I656" s="21">
        <f t="shared" si="187"/>
        <v>0</v>
      </c>
      <c r="J656" s="21">
        <f t="shared" si="188"/>
        <v>0</v>
      </c>
      <c r="K656" s="21">
        <f t="shared" si="189"/>
        <v>0</v>
      </c>
      <c r="L656" s="21">
        <f t="shared" si="190"/>
        <v>100</v>
      </c>
      <c r="M656" s="20">
        <v>4.4630482401299999E-4</v>
      </c>
      <c r="N656" s="20">
        <v>1.21514040885E-2</v>
      </c>
      <c r="O656">
        <f t="shared" si="202"/>
        <v>1.2597708912513E-2</v>
      </c>
      <c r="P656" s="20">
        <v>9.0372761417799999E-2</v>
      </c>
      <c r="Q656">
        <f t="shared" si="191"/>
        <v>0.10297047033031299</v>
      </c>
      <c r="R656" s="18">
        <f t="shared" si="192"/>
        <v>4.6004451345174995E-2</v>
      </c>
      <c r="S656" s="18">
        <f t="shared" si="193"/>
        <v>1.2525490384318043</v>
      </c>
      <c r="T656" s="18">
        <f t="shared" si="194"/>
        <v>1.2985534897769793</v>
      </c>
      <c r="U656" s="18">
        <f t="shared" si="195"/>
        <v>9.3154926451191287</v>
      </c>
      <c r="V656" s="18">
        <f t="shared" si="196"/>
        <v>10.614046134896107</v>
      </c>
      <c r="X656" s="39">
        <f t="shared" si="197"/>
        <v>100</v>
      </c>
      <c r="Z656" s="20">
        <v>0</v>
      </c>
      <c r="AA656" s="53">
        <f t="shared" si="198"/>
        <v>0</v>
      </c>
      <c r="AB656" s="20">
        <v>0</v>
      </c>
      <c r="AC656" s="53">
        <f t="shared" si="199"/>
        <v>0</v>
      </c>
      <c r="AD656" s="20">
        <v>0</v>
      </c>
      <c r="AE656" s="53">
        <f t="shared" si="200"/>
        <v>0</v>
      </c>
      <c r="AF656" s="20">
        <v>0</v>
      </c>
      <c r="AG656" s="48">
        <f t="shared" si="201"/>
        <v>0</v>
      </c>
    </row>
    <row r="657" spans="1:33" ht="14.5" x14ac:dyDescent="0.35">
      <c r="A657" s="19" t="s">
        <v>1351</v>
      </c>
      <c r="B657" s="19" t="s">
        <v>1352</v>
      </c>
      <c r="C657" s="52" t="s">
        <v>98</v>
      </c>
      <c r="D657" s="20">
        <v>0.43487199999999998</v>
      </c>
      <c r="E657" s="20">
        <v>0</v>
      </c>
      <c r="F657" s="20">
        <v>0</v>
      </c>
      <c r="G657" s="20">
        <v>0</v>
      </c>
      <c r="H657" s="20">
        <f t="shared" si="186"/>
        <v>0.43487199999999998</v>
      </c>
      <c r="I657" s="21">
        <f t="shared" si="187"/>
        <v>0</v>
      </c>
      <c r="J657" s="21">
        <f t="shared" si="188"/>
        <v>0</v>
      </c>
      <c r="K657" s="21">
        <f t="shared" si="189"/>
        <v>0</v>
      </c>
      <c r="L657" s="21">
        <f t="shared" si="190"/>
        <v>100</v>
      </c>
      <c r="M657" s="20">
        <v>0</v>
      </c>
      <c r="N657" s="20">
        <v>0</v>
      </c>
      <c r="O657">
        <f t="shared" si="202"/>
        <v>0</v>
      </c>
      <c r="P657" s="20">
        <v>4.1531000006899999E-4</v>
      </c>
      <c r="Q657">
        <f t="shared" si="191"/>
        <v>4.1531000006899999E-4</v>
      </c>
      <c r="R657" s="18">
        <f t="shared" si="192"/>
        <v>0</v>
      </c>
      <c r="S657" s="18">
        <f t="shared" si="193"/>
        <v>0</v>
      </c>
      <c r="T657" s="18">
        <f t="shared" si="194"/>
        <v>0</v>
      </c>
      <c r="U657" s="18">
        <f t="shared" si="195"/>
        <v>9.5501664873571993E-2</v>
      </c>
      <c r="V657" s="18">
        <f t="shared" si="196"/>
        <v>9.5501664873571993E-2</v>
      </c>
      <c r="X657" s="39">
        <f t="shared" si="197"/>
        <v>100</v>
      </c>
      <c r="Z657" s="20">
        <v>0</v>
      </c>
      <c r="AA657" s="53">
        <f t="shared" si="198"/>
        <v>0</v>
      </c>
      <c r="AB657" s="20">
        <v>0</v>
      </c>
      <c r="AC657" s="53">
        <f t="shared" si="199"/>
        <v>0</v>
      </c>
      <c r="AD657" s="20">
        <v>0</v>
      </c>
      <c r="AE657" s="53">
        <f t="shared" si="200"/>
        <v>0</v>
      </c>
      <c r="AF657" s="20">
        <v>0</v>
      </c>
      <c r="AG657" s="48">
        <f t="shared" si="201"/>
        <v>0</v>
      </c>
    </row>
    <row r="658" spans="1:33" ht="14.5" x14ac:dyDescent="0.35">
      <c r="A658" s="19" t="s">
        <v>1353</v>
      </c>
      <c r="B658" s="19" t="s">
        <v>1354</v>
      </c>
      <c r="C658" s="52" t="s">
        <v>98</v>
      </c>
      <c r="D658" s="20">
        <v>2.9371100000000001</v>
      </c>
      <c r="E658" s="20">
        <v>3.6834899999999997E-2</v>
      </c>
      <c r="F658" s="20">
        <v>0</v>
      </c>
      <c r="G658" s="20">
        <v>3.0300500000000001E-2</v>
      </c>
      <c r="H658" s="20">
        <f t="shared" si="186"/>
        <v>2.8699745999999999</v>
      </c>
      <c r="I658" s="21">
        <f t="shared" si="187"/>
        <v>1.2541205470683765</v>
      </c>
      <c r="J658" s="21">
        <f t="shared" si="188"/>
        <v>0</v>
      </c>
      <c r="K658" s="21">
        <f t="shared" si="189"/>
        <v>1.0316433500958426</v>
      </c>
      <c r="L658" s="21">
        <f t="shared" si="190"/>
        <v>97.71423610283577</v>
      </c>
      <c r="M658" s="20">
        <v>1.0467082608800001E-2</v>
      </c>
      <c r="N658" s="20">
        <v>3.5438365969599997E-2</v>
      </c>
      <c r="O658">
        <f t="shared" si="202"/>
        <v>4.5905448578399996E-2</v>
      </c>
      <c r="P658" s="20">
        <v>0.42267689067800002</v>
      </c>
      <c r="Q658">
        <f t="shared" si="191"/>
        <v>0.46858233925640003</v>
      </c>
      <c r="R658" s="18">
        <f t="shared" si="192"/>
        <v>0.35637353074280503</v>
      </c>
      <c r="S658" s="18">
        <f t="shared" si="193"/>
        <v>1.2065726503127223</v>
      </c>
      <c r="T658" s="18">
        <f t="shared" si="194"/>
        <v>1.5629461810555272</v>
      </c>
      <c r="U658" s="18">
        <f t="shared" si="195"/>
        <v>14.390911156817415</v>
      </c>
      <c r="V658" s="18">
        <f t="shared" si="196"/>
        <v>15.953857337872943</v>
      </c>
      <c r="X658" s="39">
        <f t="shared" si="197"/>
        <v>99.999999999999986</v>
      </c>
      <c r="Z658" s="20">
        <v>0</v>
      </c>
      <c r="AA658" s="53">
        <f t="shared" si="198"/>
        <v>0</v>
      </c>
      <c r="AB658" s="20">
        <v>0</v>
      </c>
      <c r="AC658" s="53">
        <f t="shared" si="199"/>
        <v>0</v>
      </c>
      <c r="AD658" s="20">
        <v>0</v>
      </c>
      <c r="AE658" s="53">
        <f t="shared" si="200"/>
        <v>0</v>
      </c>
      <c r="AF658" s="20">
        <v>0</v>
      </c>
      <c r="AG658" s="48">
        <f t="shared" si="201"/>
        <v>0</v>
      </c>
    </row>
    <row r="659" spans="1:33" ht="14.5" x14ac:dyDescent="0.35">
      <c r="A659" s="19" t="s">
        <v>1355</v>
      </c>
      <c r="B659" s="19" t="s">
        <v>1356</v>
      </c>
      <c r="C659" s="52" t="s">
        <v>98</v>
      </c>
      <c r="D659" s="20">
        <v>6.5058699999999998</v>
      </c>
      <c r="E659" s="20">
        <v>0</v>
      </c>
      <c r="F659" s="20">
        <v>0</v>
      </c>
      <c r="G659" s="20">
        <v>0</v>
      </c>
      <c r="H659" s="20">
        <f t="shared" si="186"/>
        <v>6.5058699999999998</v>
      </c>
      <c r="I659" s="21">
        <f t="shared" si="187"/>
        <v>0</v>
      </c>
      <c r="J659" s="21">
        <f t="shared" si="188"/>
        <v>0</v>
      </c>
      <c r="K659" s="21">
        <f t="shared" si="189"/>
        <v>0</v>
      </c>
      <c r="L659" s="21">
        <f t="shared" si="190"/>
        <v>100</v>
      </c>
      <c r="M659" s="20">
        <v>4.7600000000000003E-2</v>
      </c>
      <c r="N659" s="20">
        <v>0.13012749265599999</v>
      </c>
      <c r="O659">
        <f t="shared" si="202"/>
        <v>0.17772749265599999</v>
      </c>
      <c r="P659" s="20">
        <v>0.28804005853199999</v>
      </c>
      <c r="Q659">
        <f t="shared" si="191"/>
        <v>0.46576755118799995</v>
      </c>
      <c r="R659" s="18">
        <f t="shared" si="192"/>
        <v>0.73164695882333963</v>
      </c>
      <c r="S659" s="18">
        <f t="shared" si="193"/>
        <v>2.0001551315350601</v>
      </c>
      <c r="T659" s="18">
        <f t="shared" si="194"/>
        <v>2.7318020903583995</v>
      </c>
      <c r="U659" s="18">
        <f t="shared" si="195"/>
        <v>4.4273872446267761</v>
      </c>
      <c r="V659" s="18">
        <f t="shared" si="196"/>
        <v>7.1591893349851752</v>
      </c>
      <c r="X659" s="39">
        <f t="shared" si="197"/>
        <v>100</v>
      </c>
      <c r="Z659" s="20">
        <v>0</v>
      </c>
      <c r="AA659" s="53">
        <f t="shared" si="198"/>
        <v>0</v>
      </c>
      <c r="AB659" s="20">
        <v>0</v>
      </c>
      <c r="AC659" s="53">
        <f t="shared" si="199"/>
        <v>0</v>
      </c>
      <c r="AD659" s="20">
        <v>0</v>
      </c>
      <c r="AE659" s="53">
        <f t="shared" si="200"/>
        <v>0</v>
      </c>
      <c r="AF659" s="20">
        <v>0</v>
      </c>
      <c r="AG659" s="48">
        <f t="shared" si="201"/>
        <v>0</v>
      </c>
    </row>
    <row r="660" spans="1:33" ht="14.5" x14ac:dyDescent="0.35">
      <c r="A660" s="19" t="s">
        <v>1357</v>
      </c>
      <c r="B660" s="19" t="s">
        <v>1358</v>
      </c>
      <c r="C660" s="52" t="s">
        <v>98</v>
      </c>
      <c r="D660" s="20">
        <v>7.1308099999999999E-2</v>
      </c>
      <c r="E660" s="20">
        <v>0</v>
      </c>
      <c r="F660" s="20">
        <v>0</v>
      </c>
      <c r="G660" s="20">
        <v>0</v>
      </c>
      <c r="H660" s="20">
        <f t="shared" si="186"/>
        <v>7.1308099999999999E-2</v>
      </c>
      <c r="I660" s="21">
        <f t="shared" si="187"/>
        <v>0</v>
      </c>
      <c r="J660" s="21">
        <f t="shared" si="188"/>
        <v>0</v>
      </c>
      <c r="K660" s="21">
        <f t="shared" si="189"/>
        <v>0</v>
      </c>
      <c r="L660" s="21">
        <f t="shared" si="190"/>
        <v>100</v>
      </c>
      <c r="M660" s="20">
        <v>0</v>
      </c>
      <c r="N660" s="20">
        <v>0</v>
      </c>
      <c r="O660">
        <f t="shared" si="202"/>
        <v>0</v>
      </c>
      <c r="P660" s="20">
        <v>0</v>
      </c>
      <c r="Q660">
        <f t="shared" si="191"/>
        <v>0</v>
      </c>
      <c r="R660" s="18">
        <f t="shared" si="192"/>
        <v>0</v>
      </c>
      <c r="S660" s="18">
        <f t="shared" si="193"/>
        <v>0</v>
      </c>
      <c r="T660" s="18">
        <f t="shared" si="194"/>
        <v>0</v>
      </c>
      <c r="U660" s="18">
        <f t="shared" si="195"/>
        <v>0</v>
      </c>
      <c r="V660" s="18">
        <f t="shared" si="196"/>
        <v>0</v>
      </c>
      <c r="X660" s="39">
        <f t="shared" si="197"/>
        <v>100</v>
      </c>
      <c r="Z660" s="20">
        <v>0</v>
      </c>
      <c r="AA660" s="53">
        <f t="shared" si="198"/>
        <v>0</v>
      </c>
      <c r="AB660" s="20">
        <v>0</v>
      </c>
      <c r="AC660" s="53">
        <f t="shared" si="199"/>
        <v>0</v>
      </c>
      <c r="AD660" s="20">
        <v>0</v>
      </c>
      <c r="AE660" s="53">
        <f t="shared" si="200"/>
        <v>0</v>
      </c>
      <c r="AF660" s="20">
        <v>0</v>
      </c>
      <c r="AG660" s="48">
        <f t="shared" si="201"/>
        <v>0</v>
      </c>
    </row>
    <row r="661" spans="1:33" ht="14.5" x14ac:dyDescent="0.35">
      <c r="A661" s="19" t="s">
        <v>1359</v>
      </c>
      <c r="B661" s="19" t="s">
        <v>1463</v>
      </c>
      <c r="C661" s="52" t="s">
        <v>98</v>
      </c>
      <c r="D661" s="20">
        <v>3.7360500000000001</v>
      </c>
      <c r="E661" s="20">
        <v>0</v>
      </c>
      <c r="F661" s="20">
        <v>0</v>
      </c>
      <c r="G661" s="20">
        <v>0</v>
      </c>
      <c r="H661" s="20">
        <f t="shared" si="186"/>
        <v>3.7360500000000001</v>
      </c>
      <c r="I661" s="21">
        <f t="shared" si="187"/>
        <v>0</v>
      </c>
      <c r="J661" s="21">
        <f t="shared" si="188"/>
        <v>0</v>
      </c>
      <c r="K661" s="21">
        <f t="shared" si="189"/>
        <v>0</v>
      </c>
      <c r="L661" s="21">
        <f t="shared" si="190"/>
        <v>100</v>
      </c>
      <c r="M661" s="20">
        <v>7.7070000022600002E-4</v>
      </c>
      <c r="N661" s="20">
        <v>2.7865280000199999E-2</v>
      </c>
      <c r="O661">
        <f t="shared" si="202"/>
        <v>2.8635980000425998E-2</v>
      </c>
      <c r="P661" s="20">
        <v>0.19693562000000001</v>
      </c>
      <c r="Q661">
        <f t="shared" si="191"/>
        <v>0.225571600000426</v>
      </c>
      <c r="R661" s="18">
        <f t="shared" si="192"/>
        <v>2.0628738914789682E-2</v>
      </c>
      <c r="S661" s="18">
        <f t="shared" si="193"/>
        <v>0.74584869046720459</v>
      </c>
      <c r="T661" s="18">
        <f t="shared" si="194"/>
        <v>0.76647742938199426</v>
      </c>
      <c r="U661" s="18">
        <f t="shared" si="195"/>
        <v>5.2712254921641843</v>
      </c>
      <c r="V661" s="18">
        <f t="shared" si="196"/>
        <v>6.0377029215461784</v>
      </c>
      <c r="X661" s="39">
        <f t="shared" si="197"/>
        <v>100</v>
      </c>
      <c r="Z661" s="20">
        <v>0</v>
      </c>
      <c r="AA661" s="53">
        <f t="shared" si="198"/>
        <v>0</v>
      </c>
      <c r="AB661" s="20">
        <v>0</v>
      </c>
      <c r="AC661" s="53">
        <f t="shared" si="199"/>
        <v>0</v>
      </c>
      <c r="AD661" s="20">
        <v>0</v>
      </c>
      <c r="AE661" s="53">
        <f t="shared" si="200"/>
        <v>0</v>
      </c>
      <c r="AF661" s="20">
        <v>0</v>
      </c>
      <c r="AG661" s="48">
        <f t="shared" si="201"/>
        <v>0</v>
      </c>
    </row>
    <row r="662" spans="1:33" ht="14.5" x14ac:dyDescent="0.35">
      <c r="A662" s="19" t="s">
        <v>1360</v>
      </c>
      <c r="B662" s="19" t="s">
        <v>1464</v>
      </c>
      <c r="C662" s="52" t="s">
        <v>98</v>
      </c>
      <c r="D662" s="20">
        <v>16.237500000000001</v>
      </c>
      <c r="E662" s="20">
        <v>0</v>
      </c>
      <c r="F662" s="20">
        <v>0</v>
      </c>
      <c r="G662" s="20">
        <v>0</v>
      </c>
      <c r="H662" s="20">
        <f t="shared" si="186"/>
        <v>16.237500000000001</v>
      </c>
      <c r="I662" s="21">
        <f t="shared" si="187"/>
        <v>0</v>
      </c>
      <c r="J662" s="21">
        <f t="shared" si="188"/>
        <v>0</v>
      </c>
      <c r="K662" s="21">
        <f t="shared" si="189"/>
        <v>0</v>
      </c>
      <c r="L662" s="21">
        <f t="shared" si="190"/>
        <v>100</v>
      </c>
      <c r="M662" s="20">
        <v>0.484094000001</v>
      </c>
      <c r="N662" s="20">
        <v>1.7782099626700001</v>
      </c>
      <c r="O662">
        <f t="shared" si="202"/>
        <v>2.262303962671</v>
      </c>
      <c r="P662" s="20">
        <v>2.53904368764</v>
      </c>
      <c r="Q662">
        <f t="shared" si="191"/>
        <v>4.8013476503109995</v>
      </c>
      <c r="R662" s="18">
        <f t="shared" si="192"/>
        <v>2.9813333333394918</v>
      </c>
      <c r="S662" s="18">
        <f t="shared" si="193"/>
        <v>10.951254581493457</v>
      </c>
      <c r="T662" s="18">
        <f t="shared" si="194"/>
        <v>13.932587914832947</v>
      </c>
      <c r="U662" s="18">
        <f t="shared" si="195"/>
        <v>15.636912625958429</v>
      </c>
      <c r="V662" s="18">
        <f t="shared" si="196"/>
        <v>29.56950054079137</v>
      </c>
      <c r="X662" s="39">
        <f t="shared" si="197"/>
        <v>100</v>
      </c>
      <c r="Z662" s="20">
        <v>0</v>
      </c>
      <c r="AA662" s="53">
        <f t="shared" si="198"/>
        <v>0</v>
      </c>
      <c r="AB662" s="20">
        <v>0</v>
      </c>
      <c r="AC662" s="53">
        <f t="shared" si="199"/>
        <v>0</v>
      </c>
      <c r="AD662" s="20">
        <v>0</v>
      </c>
      <c r="AE662" s="53">
        <f t="shared" si="200"/>
        <v>0</v>
      </c>
      <c r="AF662" s="20">
        <v>0</v>
      </c>
      <c r="AG662" s="48">
        <f t="shared" si="201"/>
        <v>0</v>
      </c>
    </row>
    <row r="663" spans="1:33" ht="14.5" x14ac:dyDescent="0.35">
      <c r="A663" s="19" t="s">
        <v>1361</v>
      </c>
      <c r="B663" s="19" t="s">
        <v>1465</v>
      </c>
      <c r="C663" s="52" t="s">
        <v>98</v>
      </c>
      <c r="D663" s="20">
        <v>2.2888000000000002</v>
      </c>
      <c r="E663" s="20">
        <v>0</v>
      </c>
      <c r="F663" s="20">
        <v>0</v>
      </c>
      <c r="G663" s="20">
        <v>0</v>
      </c>
      <c r="H663" s="20">
        <f t="shared" si="186"/>
        <v>2.2888000000000002</v>
      </c>
      <c r="I663" s="21">
        <f t="shared" si="187"/>
        <v>0</v>
      </c>
      <c r="J663" s="21">
        <f t="shared" si="188"/>
        <v>0</v>
      </c>
      <c r="K663" s="21">
        <f t="shared" si="189"/>
        <v>0</v>
      </c>
      <c r="L663" s="21">
        <f t="shared" si="190"/>
        <v>100</v>
      </c>
      <c r="M663" s="20">
        <v>4.6137831716100003E-2</v>
      </c>
      <c r="N663" s="20">
        <v>2.2060800000099998E-3</v>
      </c>
      <c r="O663">
        <f t="shared" si="202"/>
        <v>4.8343911716110001E-2</v>
      </c>
      <c r="P663" s="20">
        <v>0.11199183542</v>
      </c>
      <c r="Q663">
        <f t="shared" si="191"/>
        <v>0.16033574713611001</v>
      </c>
      <c r="R663" s="18">
        <f t="shared" si="192"/>
        <v>2.0158087957051731</v>
      </c>
      <c r="S663" s="18">
        <f t="shared" si="193"/>
        <v>9.6385879063701496E-2</v>
      </c>
      <c r="T663" s="18">
        <f t="shared" si="194"/>
        <v>2.1121946747688742</v>
      </c>
      <c r="U663" s="18">
        <f t="shared" si="195"/>
        <v>4.8930371994058026</v>
      </c>
      <c r="V663" s="18">
        <f t="shared" si="196"/>
        <v>7.005231874174676</v>
      </c>
      <c r="X663" s="39">
        <f t="shared" si="197"/>
        <v>100</v>
      </c>
      <c r="Z663" s="20">
        <v>0</v>
      </c>
      <c r="AA663" s="53">
        <f t="shared" si="198"/>
        <v>0</v>
      </c>
      <c r="AB663" s="20">
        <v>0</v>
      </c>
      <c r="AC663" s="53">
        <f t="shared" si="199"/>
        <v>0</v>
      </c>
      <c r="AD663" s="20">
        <v>0</v>
      </c>
      <c r="AE663" s="53">
        <f t="shared" si="200"/>
        <v>0</v>
      </c>
      <c r="AF663" s="20">
        <v>0</v>
      </c>
      <c r="AG663" s="48">
        <f t="shared" si="201"/>
        <v>0</v>
      </c>
    </row>
    <row r="664" spans="1:33" ht="14.5" x14ac:dyDescent="0.35">
      <c r="A664" s="19" t="s">
        <v>1362</v>
      </c>
      <c r="B664" s="19" t="s">
        <v>1466</v>
      </c>
      <c r="C664" s="52" t="s">
        <v>98</v>
      </c>
      <c r="D664" s="20">
        <v>8.9543399999999995E-2</v>
      </c>
      <c r="E664" s="20">
        <v>0</v>
      </c>
      <c r="F664" s="20">
        <v>0</v>
      </c>
      <c r="G664" s="20">
        <v>0</v>
      </c>
      <c r="H664" s="20">
        <f t="shared" si="186"/>
        <v>8.9543399999999995E-2</v>
      </c>
      <c r="I664" s="21">
        <f t="shared" si="187"/>
        <v>0</v>
      </c>
      <c r="J664" s="21">
        <f t="shared" si="188"/>
        <v>0</v>
      </c>
      <c r="K664" s="21">
        <f t="shared" si="189"/>
        <v>0</v>
      </c>
      <c r="L664" s="21">
        <f t="shared" si="190"/>
        <v>100</v>
      </c>
      <c r="M664" s="20">
        <v>0</v>
      </c>
      <c r="N664" s="20">
        <v>0</v>
      </c>
      <c r="O664">
        <f t="shared" si="202"/>
        <v>0</v>
      </c>
      <c r="P664" s="20">
        <v>0</v>
      </c>
      <c r="Q664">
        <f t="shared" si="191"/>
        <v>0</v>
      </c>
      <c r="R664" s="18">
        <f t="shared" si="192"/>
        <v>0</v>
      </c>
      <c r="S664" s="18">
        <f t="shared" si="193"/>
        <v>0</v>
      </c>
      <c r="T664" s="18">
        <f t="shared" si="194"/>
        <v>0</v>
      </c>
      <c r="U664" s="18">
        <f t="shared" si="195"/>
        <v>0</v>
      </c>
      <c r="V664" s="18">
        <f t="shared" si="196"/>
        <v>0</v>
      </c>
      <c r="X664" s="39">
        <f t="shared" si="197"/>
        <v>100</v>
      </c>
      <c r="Z664" s="20">
        <v>0</v>
      </c>
      <c r="AA664" s="53">
        <f t="shared" si="198"/>
        <v>0</v>
      </c>
      <c r="AB664" s="20">
        <v>0</v>
      </c>
      <c r="AC664" s="53">
        <f t="shared" si="199"/>
        <v>0</v>
      </c>
      <c r="AD664" s="20">
        <v>0</v>
      </c>
      <c r="AE664" s="53">
        <f t="shared" si="200"/>
        <v>0</v>
      </c>
      <c r="AF664" s="20">
        <v>0</v>
      </c>
      <c r="AG664" s="48">
        <f t="shared" si="201"/>
        <v>0</v>
      </c>
    </row>
    <row r="665" spans="1:33" ht="14.5" x14ac:dyDescent="0.35">
      <c r="A665" s="19" t="s">
        <v>1363</v>
      </c>
      <c r="B665" s="19" t="s">
        <v>1467</v>
      </c>
      <c r="C665" s="52" t="s">
        <v>98</v>
      </c>
      <c r="D665" s="20">
        <v>4.4542200000000003</v>
      </c>
      <c r="E665" s="20">
        <v>4.05</v>
      </c>
      <c r="F665" s="20">
        <v>3.1558000000000003E-2</v>
      </c>
      <c r="G665" s="20">
        <v>2.30555E-2</v>
      </c>
      <c r="H665" s="20">
        <f t="shared" si="186"/>
        <v>0.34960650000000049</v>
      </c>
      <c r="I665" s="21">
        <f t="shared" si="187"/>
        <v>90.925010439538227</v>
      </c>
      <c r="J665" s="21">
        <f t="shared" si="188"/>
        <v>0.70849666159282654</v>
      </c>
      <c r="K665" s="21">
        <f t="shared" si="189"/>
        <v>0.51761026621945028</v>
      </c>
      <c r="L665" s="21">
        <f t="shared" si="190"/>
        <v>7.8488826326494978</v>
      </c>
      <c r="M665" s="20">
        <v>0.167030999594</v>
      </c>
      <c r="N665" s="20">
        <v>0.58124346188999998</v>
      </c>
      <c r="O665">
        <f t="shared" si="202"/>
        <v>0.74827446148400001</v>
      </c>
      <c r="P665" s="20">
        <v>1.24251459721</v>
      </c>
      <c r="Q665">
        <f t="shared" si="191"/>
        <v>1.990789058694</v>
      </c>
      <c r="R665" s="18">
        <f t="shared" si="192"/>
        <v>3.7499494769903592</v>
      </c>
      <c r="S665" s="18">
        <f t="shared" si="193"/>
        <v>13.049276009941133</v>
      </c>
      <c r="T665" s="18">
        <f t="shared" si="194"/>
        <v>16.799225486931494</v>
      </c>
      <c r="U665" s="18">
        <f t="shared" si="195"/>
        <v>27.895222894468613</v>
      </c>
      <c r="V665" s="18">
        <f t="shared" si="196"/>
        <v>44.694448381400107</v>
      </c>
      <c r="X665" s="39">
        <f t="shared" si="197"/>
        <v>100</v>
      </c>
      <c r="Z665" s="20">
        <v>9.5724088047500003E-2</v>
      </c>
      <c r="AA665" s="53">
        <f t="shared" si="198"/>
        <v>2.1490651123541271</v>
      </c>
      <c r="AB665" s="20">
        <v>0.20512356838599999</v>
      </c>
      <c r="AC665" s="53">
        <f t="shared" si="199"/>
        <v>4.6051512584919463</v>
      </c>
      <c r="AD665" s="20">
        <v>0.33342130923300001</v>
      </c>
      <c r="AE665" s="53">
        <f t="shared" si="200"/>
        <v>7.4855150673518596</v>
      </c>
      <c r="AF665" s="20">
        <v>0</v>
      </c>
      <c r="AG665" s="48">
        <f t="shared" si="201"/>
        <v>0</v>
      </c>
    </row>
    <row r="666" spans="1:33" ht="14.5" x14ac:dyDescent="0.35">
      <c r="A666" s="19" t="s">
        <v>1364</v>
      </c>
      <c r="B666" s="19" t="s">
        <v>1455</v>
      </c>
      <c r="C666" s="52" t="s">
        <v>98</v>
      </c>
      <c r="D666" s="20">
        <v>0.17332400000000001</v>
      </c>
      <c r="E666" s="20">
        <v>0</v>
      </c>
      <c r="F666" s="20">
        <v>0</v>
      </c>
      <c r="G666" s="20">
        <v>0</v>
      </c>
      <c r="H666" s="20">
        <f t="shared" si="186"/>
        <v>0.17332400000000001</v>
      </c>
      <c r="I666" s="21">
        <f t="shared" si="187"/>
        <v>0</v>
      </c>
      <c r="J666" s="21">
        <f t="shared" si="188"/>
        <v>0</v>
      </c>
      <c r="K666" s="21">
        <f t="shared" si="189"/>
        <v>0</v>
      </c>
      <c r="L666" s="21">
        <f t="shared" si="190"/>
        <v>100</v>
      </c>
      <c r="M666" s="20">
        <v>0</v>
      </c>
      <c r="N666" s="20">
        <v>0</v>
      </c>
      <c r="O666">
        <f t="shared" si="202"/>
        <v>0</v>
      </c>
      <c r="P666" s="20">
        <v>0</v>
      </c>
      <c r="Q666">
        <f t="shared" si="191"/>
        <v>0</v>
      </c>
      <c r="R666" s="18">
        <f t="shared" si="192"/>
        <v>0</v>
      </c>
      <c r="S666" s="18">
        <f t="shared" si="193"/>
        <v>0</v>
      </c>
      <c r="T666" s="18">
        <f t="shared" si="194"/>
        <v>0</v>
      </c>
      <c r="U666" s="18">
        <f t="shared" si="195"/>
        <v>0</v>
      </c>
      <c r="V666" s="18">
        <f t="shared" si="196"/>
        <v>0</v>
      </c>
      <c r="X666" s="39">
        <f t="shared" si="197"/>
        <v>100</v>
      </c>
      <c r="Z666" s="20">
        <v>0</v>
      </c>
      <c r="AA666" s="53">
        <f t="shared" si="198"/>
        <v>0</v>
      </c>
      <c r="AB666" s="20">
        <v>0</v>
      </c>
      <c r="AC666" s="53">
        <f t="shared" si="199"/>
        <v>0</v>
      </c>
      <c r="AD666" s="20">
        <v>0</v>
      </c>
      <c r="AE666" s="53">
        <f t="shared" si="200"/>
        <v>0</v>
      </c>
      <c r="AF666" s="20">
        <v>0</v>
      </c>
      <c r="AG666" s="48">
        <f t="shared" si="201"/>
        <v>0</v>
      </c>
    </row>
    <row r="667" spans="1:33" ht="14.5" x14ac:dyDescent="0.35">
      <c r="A667" s="19" t="s">
        <v>1365</v>
      </c>
      <c r="B667" s="19" t="s">
        <v>1366</v>
      </c>
      <c r="C667" s="52" t="s">
        <v>98</v>
      </c>
      <c r="D667" s="20">
        <v>0.465117</v>
      </c>
      <c r="E667" s="20">
        <v>0</v>
      </c>
      <c r="F667" s="20">
        <v>0</v>
      </c>
      <c r="G667" s="20">
        <v>0</v>
      </c>
      <c r="H667" s="20">
        <f t="shared" ref="H667:H721" si="203">D667-E667-F667-G667</f>
        <v>0.465117</v>
      </c>
      <c r="I667" s="21">
        <f t="shared" ref="I667:I721" si="204">E667/D667*100</f>
        <v>0</v>
      </c>
      <c r="J667" s="21">
        <f t="shared" ref="J667:J721" si="205">F667/D667*100</f>
        <v>0</v>
      </c>
      <c r="K667" s="21">
        <f t="shared" ref="K667:K721" si="206">G667/D667*100</f>
        <v>0</v>
      </c>
      <c r="L667" s="21">
        <f t="shared" ref="L667:L721" si="207">H667/D667*100</f>
        <v>100</v>
      </c>
      <c r="M667" s="20">
        <v>0</v>
      </c>
      <c r="N667" s="20">
        <v>1.9199067366100001E-3</v>
      </c>
      <c r="O667">
        <f t="shared" si="202"/>
        <v>1.9199067366100001E-3</v>
      </c>
      <c r="P667" s="20">
        <v>6.6647985802600002E-3</v>
      </c>
      <c r="Q667">
        <f t="shared" si="191"/>
        <v>8.5847053168700005E-3</v>
      </c>
      <c r="R667" s="18">
        <f t="shared" si="192"/>
        <v>0</v>
      </c>
      <c r="S667" s="18">
        <f t="shared" si="193"/>
        <v>0.41277930856322176</v>
      </c>
      <c r="T667" s="18">
        <f t="shared" si="194"/>
        <v>0.41277930856322176</v>
      </c>
      <c r="U667" s="18">
        <f t="shared" si="195"/>
        <v>1.4329294737152158</v>
      </c>
      <c r="V667" s="18">
        <f t="shared" si="196"/>
        <v>1.8457087822784375</v>
      </c>
      <c r="X667" s="39">
        <f t="shared" si="197"/>
        <v>100</v>
      </c>
      <c r="Z667" s="20">
        <v>0</v>
      </c>
      <c r="AA667" s="53">
        <f t="shared" si="198"/>
        <v>0</v>
      </c>
      <c r="AB667" s="20">
        <v>0</v>
      </c>
      <c r="AC667" s="53">
        <f t="shared" si="199"/>
        <v>0</v>
      </c>
      <c r="AD667" s="20">
        <v>0</v>
      </c>
      <c r="AE667" s="53">
        <f t="shared" si="200"/>
        <v>0</v>
      </c>
      <c r="AF667" s="20">
        <v>0</v>
      </c>
      <c r="AG667" s="48">
        <f t="shared" si="201"/>
        <v>0</v>
      </c>
    </row>
    <row r="668" spans="1:33" ht="14.5" x14ac:dyDescent="0.35">
      <c r="A668" s="19" t="s">
        <v>1367</v>
      </c>
      <c r="B668" s="19" t="s">
        <v>1368</v>
      </c>
      <c r="C668" s="52" t="s">
        <v>98</v>
      </c>
      <c r="D668" s="20">
        <v>0.138237</v>
      </c>
      <c r="E668" s="20">
        <v>0</v>
      </c>
      <c r="F668" s="20">
        <v>0</v>
      </c>
      <c r="G668" s="20">
        <v>0</v>
      </c>
      <c r="H668" s="20">
        <f t="shared" si="203"/>
        <v>0.138237</v>
      </c>
      <c r="I668" s="21">
        <f t="shared" si="204"/>
        <v>0</v>
      </c>
      <c r="J668" s="21">
        <f t="shared" si="205"/>
        <v>0</v>
      </c>
      <c r="K668" s="21">
        <f t="shared" si="206"/>
        <v>0</v>
      </c>
      <c r="L668" s="21">
        <f t="shared" si="207"/>
        <v>100</v>
      </c>
      <c r="M668" s="20">
        <v>1.7726051558799999E-2</v>
      </c>
      <c r="N668" s="20">
        <v>1.87101868695E-3</v>
      </c>
      <c r="O668">
        <f t="shared" si="202"/>
        <v>1.9597070245749998E-2</v>
      </c>
      <c r="P668" s="20">
        <v>4.8928800001699999E-3</v>
      </c>
      <c r="Q668">
        <f t="shared" si="191"/>
        <v>2.4489950245919996E-2</v>
      </c>
      <c r="R668" s="18">
        <f t="shared" si="192"/>
        <v>12.822942887070754</v>
      </c>
      <c r="S668" s="18">
        <f t="shared" si="193"/>
        <v>1.353486177325897</v>
      </c>
      <c r="T668" s="18">
        <f t="shared" si="194"/>
        <v>14.17642906439665</v>
      </c>
      <c r="U668" s="18">
        <f t="shared" si="195"/>
        <v>3.5394865341189408</v>
      </c>
      <c r="V668" s="18">
        <f t="shared" si="196"/>
        <v>17.71591559851559</v>
      </c>
      <c r="X668" s="39">
        <f t="shared" si="197"/>
        <v>100</v>
      </c>
      <c r="Z668" s="20">
        <v>0</v>
      </c>
      <c r="AA668" s="53">
        <f t="shared" si="198"/>
        <v>0</v>
      </c>
      <c r="AB668" s="20">
        <v>0</v>
      </c>
      <c r="AC668" s="53">
        <f t="shared" si="199"/>
        <v>0</v>
      </c>
      <c r="AD668" s="20">
        <v>0</v>
      </c>
      <c r="AE668" s="53">
        <f t="shared" si="200"/>
        <v>0</v>
      </c>
      <c r="AF668" s="20">
        <v>0</v>
      </c>
      <c r="AG668" s="48">
        <f t="shared" si="201"/>
        <v>0</v>
      </c>
    </row>
    <row r="669" spans="1:33" ht="14.5" x14ac:dyDescent="0.35">
      <c r="A669" s="19" t="s">
        <v>1369</v>
      </c>
      <c r="B669" s="19" t="s">
        <v>1368</v>
      </c>
      <c r="C669" s="52" t="s">
        <v>98</v>
      </c>
      <c r="D669" s="20">
        <v>0.164244</v>
      </c>
      <c r="E669" s="20">
        <v>0</v>
      </c>
      <c r="F669" s="20">
        <v>0</v>
      </c>
      <c r="G669" s="20">
        <v>0</v>
      </c>
      <c r="H669" s="20">
        <f t="shared" si="203"/>
        <v>0.164244</v>
      </c>
      <c r="I669" s="21">
        <f t="shared" si="204"/>
        <v>0</v>
      </c>
      <c r="J669" s="21">
        <f t="shared" si="205"/>
        <v>0</v>
      </c>
      <c r="K669" s="21">
        <f t="shared" si="206"/>
        <v>0</v>
      </c>
      <c r="L669" s="21">
        <f t="shared" si="207"/>
        <v>100</v>
      </c>
      <c r="M669" s="20">
        <v>0</v>
      </c>
      <c r="N669" s="20">
        <v>0</v>
      </c>
      <c r="O669">
        <f t="shared" si="202"/>
        <v>0</v>
      </c>
      <c r="P669" s="20">
        <v>1.52529287728E-2</v>
      </c>
      <c r="Q669">
        <f t="shared" si="191"/>
        <v>1.52529287728E-2</v>
      </c>
      <c r="R669" s="18">
        <f t="shared" si="192"/>
        <v>0</v>
      </c>
      <c r="S669" s="18">
        <f t="shared" si="193"/>
        <v>0</v>
      </c>
      <c r="T669" s="18">
        <f t="shared" si="194"/>
        <v>0</v>
      </c>
      <c r="U669" s="18">
        <f t="shared" si="195"/>
        <v>9.2867494537395583</v>
      </c>
      <c r="V669" s="18">
        <f t="shared" si="196"/>
        <v>9.2867494537395583</v>
      </c>
      <c r="X669" s="39">
        <f t="shared" si="197"/>
        <v>100</v>
      </c>
      <c r="Z669" s="20">
        <v>0</v>
      </c>
      <c r="AA669" s="53">
        <f t="shared" si="198"/>
        <v>0</v>
      </c>
      <c r="AB669" s="20">
        <v>0</v>
      </c>
      <c r="AC669" s="53">
        <f t="shared" si="199"/>
        <v>0</v>
      </c>
      <c r="AD669" s="20">
        <v>0</v>
      </c>
      <c r="AE669" s="53">
        <f t="shared" si="200"/>
        <v>0</v>
      </c>
      <c r="AF669" s="20">
        <v>0</v>
      </c>
      <c r="AG669" s="48">
        <f t="shared" si="201"/>
        <v>0</v>
      </c>
    </row>
    <row r="670" spans="1:33" ht="14.5" x14ac:dyDescent="0.35">
      <c r="A670" s="19" t="s">
        <v>1370</v>
      </c>
      <c r="B670" s="19" t="s">
        <v>1468</v>
      </c>
      <c r="C670" s="52" t="s">
        <v>98</v>
      </c>
      <c r="D670" s="20">
        <v>5.1848099999999997</v>
      </c>
      <c r="E670" s="20">
        <v>0</v>
      </c>
      <c r="F670" s="20">
        <v>0</v>
      </c>
      <c r="G670" s="20">
        <v>0</v>
      </c>
      <c r="H670" s="20">
        <f t="shared" si="203"/>
        <v>5.1848099999999997</v>
      </c>
      <c r="I670" s="21">
        <f t="shared" si="204"/>
        <v>0</v>
      </c>
      <c r="J670" s="21">
        <f t="shared" si="205"/>
        <v>0</v>
      </c>
      <c r="K670" s="21">
        <f t="shared" si="206"/>
        <v>0</v>
      </c>
      <c r="L670" s="21">
        <f t="shared" si="207"/>
        <v>100</v>
      </c>
      <c r="M670" s="20">
        <v>2.8012339999700001E-2</v>
      </c>
      <c r="N670" s="20">
        <v>2.0066079447899999E-2</v>
      </c>
      <c r="O670">
        <f t="shared" si="202"/>
        <v>4.8078419447599996E-2</v>
      </c>
      <c r="P670" s="20">
        <v>0.16584305999900001</v>
      </c>
      <c r="Q670">
        <f t="shared" ref="Q670:Q728" si="208">O670+P670</f>
        <v>0.2139214794466</v>
      </c>
      <c r="R670" s="18">
        <f t="shared" ref="R670:R721" si="209">M670/D670*100</f>
        <v>0.54027707861425978</v>
      </c>
      <c r="S670" s="18">
        <f t="shared" ref="S670:S721" si="210">N670/D670*100</f>
        <v>0.3870166784877363</v>
      </c>
      <c r="T670" s="18">
        <f t="shared" ref="T670:T721" si="211">O670/D670*100</f>
        <v>0.92729375710199602</v>
      </c>
      <c r="U670" s="18">
        <f t="shared" ref="U670:U721" si="212">P670/D670*100</f>
        <v>3.1986333153770343</v>
      </c>
      <c r="V670" s="18">
        <f t="shared" ref="V670:V721" si="213">Q670/D670*100</f>
        <v>4.1259270724790307</v>
      </c>
      <c r="X670" s="39">
        <f t="shared" ref="X670:X721" si="214">SUM(I670:L670)</f>
        <v>100</v>
      </c>
      <c r="Z670" s="20">
        <v>0</v>
      </c>
      <c r="AA670" s="53">
        <f t="shared" si="198"/>
        <v>0</v>
      </c>
      <c r="AB670" s="20">
        <v>0</v>
      </c>
      <c r="AC670" s="53">
        <f t="shared" si="199"/>
        <v>0</v>
      </c>
      <c r="AD670" s="20">
        <v>0</v>
      </c>
      <c r="AE670" s="53">
        <f t="shared" si="200"/>
        <v>0</v>
      </c>
      <c r="AF670" s="20">
        <v>0</v>
      </c>
      <c r="AG670" s="48">
        <f t="shared" si="201"/>
        <v>0</v>
      </c>
    </row>
    <row r="671" spans="1:33" ht="14.5" x14ac:dyDescent="0.35">
      <c r="A671" s="19" t="s">
        <v>1371</v>
      </c>
      <c r="B671" s="19" t="s">
        <v>1372</v>
      </c>
      <c r="C671" s="52" t="s">
        <v>98</v>
      </c>
      <c r="D671" s="20">
        <v>0.20644799999999999</v>
      </c>
      <c r="E671" s="20">
        <v>0</v>
      </c>
      <c r="F671" s="20">
        <v>0</v>
      </c>
      <c r="G671" s="20">
        <v>0</v>
      </c>
      <c r="H671" s="20">
        <f t="shared" si="203"/>
        <v>0.20644799999999999</v>
      </c>
      <c r="I671" s="21">
        <f t="shared" si="204"/>
        <v>0</v>
      </c>
      <c r="J671" s="21">
        <f t="shared" si="205"/>
        <v>0</v>
      </c>
      <c r="K671" s="21">
        <f t="shared" si="206"/>
        <v>0</v>
      </c>
      <c r="L671" s="21">
        <f t="shared" si="207"/>
        <v>100</v>
      </c>
      <c r="M671" s="20">
        <v>0</v>
      </c>
      <c r="N671" s="20">
        <v>0</v>
      </c>
      <c r="O671">
        <f t="shared" si="202"/>
        <v>0</v>
      </c>
      <c r="P671" s="20">
        <v>0</v>
      </c>
      <c r="Q671">
        <f t="shared" si="208"/>
        <v>0</v>
      </c>
      <c r="R671" s="18">
        <f t="shared" si="209"/>
        <v>0</v>
      </c>
      <c r="S671" s="18">
        <f t="shared" si="210"/>
        <v>0</v>
      </c>
      <c r="T671" s="18">
        <f t="shared" si="211"/>
        <v>0</v>
      </c>
      <c r="U671" s="18">
        <f t="shared" si="212"/>
        <v>0</v>
      </c>
      <c r="V671" s="18">
        <f t="shared" si="213"/>
        <v>0</v>
      </c>
      <c r="X671" s="39">
        <f t="shared" si="214"/>
        <v>100</v>
      </c>
      <c r="Z671" s="20">
        <v>0</v>
      </c>
      <c r="AA671" s="53">
        <f t="shared" si="198"/>
        <v>0</v>
      </c>
      <c r="AB671" s="20">
        <v>0</v>
      </c>
      <c r="AC671" s="53">
        <f t="shared" si="199"/>
        <v>0</v>
      </c>
      <c r="AD671" s="20">
        <v>0</v>
      </c>
      <c r="AE671" s="53">
        <f t="shared" si="200"/>
        <v>0</v>
      </c>
      <c r="AF671" s="20">
        <v>0</v>
      </c>
      <c r="AG671" s="48">
        <f t="shared" si="201"/>
        <v>0</v>
      </c>
    </row>
    <row r="672" spans="1:33" ht="14.5" x14ac:dyDescent="0.35">
      <c r="A672" s="19" t="s">
        <v>1373</v>
      </c>
      <c r="B672" s="19" t="s">
        <v>1374</v>
      </c>
      <c r="C672" s="52" t="s">
        <v>98</v>
      </c>
      <c r="D672" s="20">
        <v>3.0226799999999998</v>
      </c>
      <c r="E672" s="20">
        <v>0</v>
      </c>
      <c r="F672" s="20">
        <v>0</v>
      </c>
      <c r="G672" s="20">
        <v>0</v>
      </c>
      <c r="H672" s="20">
        <f t="shared" si="203"/>
        <v>3.0226799999999998</v>
      </c>
      <c r="I672" s="21">
        <f t="shared" si="204"/>
        <v>0</v>
      </c>
      <c r="J672" s="21">
        <f t="shared" si="205"/>
        <v>0</v>
      </c>
      <c r="K672" s="21">
        <f t="shared" si="206"/>
        <v>0</v>
      </c>
      <c r="L672" s="21">
        <f t="shared" si="207"/>
        <v>100</v>
      </c>
      <c r="M672" s="20">
        <v>7.3988900004000003E-3</v>
      </c>
      <c r="N672" s="20">
        <v>1.7999999999999999E-2</v>
      </c>
      <c r="O672">
        <f t="shared" si="202"/>
        <v>2.53988900004E-2</v>
      </c>
      <c r="P672" s="20">
        <v>0.1108</v>
      </c>
      <c r="Q672">
        <f t="shared" si="208"/>
        <v>0.1361988900004</v>
      </c>
      <c r="R672" s="18">
        <f t="shared" si="209"/>
        <v>0.24477913640874988</v>
      </c>
      <c r="S672" s="18">
        <f t="shared" si="210"/>
        <v>0.595498034856485</v>
      </c>
      <c r="T672" s="18">
        <f t="shared" si="211"/>
        <v>0.84027717126523482</v>
      </c>
      <c r="U672" s="18">
        <f t="shared" si="212"/>
        <v>3.6656212367832524</v>
      </c>
      <c r="V672" s="18">
        <f t="shared" si="213"/>
        <v>4.5058984080484876</v>
      </c>
      <c r="X672" s="39">
        <f t="shared" si="214"/>
        <v>100</v>
      </c>
      <c r="Z672" s="20">
        <v>0</v>
      </c>
      <c r="AA672" s="53">
        <f t="shared" si="198"/>
        <v>0</v>
      </c>
      <c r="AB672" s="20">
        <v>0</v>
      </c>
      <c r="AC672" s="53">
        <f t="shared" si="199"/>
        <v>0</v>
      </c>
      <c r="AD672" s="20">
        <v>0</v>
      </c>
      <c r="AE672" s="53">
        <f t="shared" si="200"/>
        <v>0</v>
      </c>
      <c r="AF672" s="20">
        <v>0</v>
      </c>
      <c r="AG672" s="48">
        <f t="shared" si="201"/>
        <v>0</v>
      </c>
    </row>
    <row r="673" spans="1:33" ht="14.5" x14ac:dyDescent="0.35">
      <c r="A673" s="19" t="s">
        <v>1375</v>
      </c>
      <c r="B673" s="19" t="s">
        <v>1469</v>
      </c>
      <c r="C673" s="52" t="s">
        <v>98</v>
      </c>
      <c r="D673" s="20">
        <v>191.178</v>
      </c>
      <c r="E673" s="20">
        <v>0</v>
      </c>
      <c r="F673" s="20">
        <v>0</v>
      </c>
      <c r="G673" s="20">
        <v>0</v>
      </c>
      <c r="H673" s="20">
        <f t="shared" si="203"/>
        <v>191.178</v>
      </c>
      <c r="I673" s="21">
        <f t="shared" si="204"/>
        <v>0</v>
      </c>
      <c r="J673" s="21">
        <f t="shared" si="205"/>
        <v>0</v>
      </c>
      <c r="K673" s="21">
        <f t="shared" si="206"/>
        <v>0</v>
      </c>
      <c r="L673" s="21">
        <f t="shared" si="207"/>
        <v>100</v>
      </c>
      <c r="M673" s="20">
        <v>1.8322082855199999</v>
      </c>
      <c r="N673" s="20">
        <v>2.3625790961800002</v>
      </c>
      <c r="O673">
        <f t="shared" si="202"/>
        <v>4.1947873817000003</v>
      </c>
      <c r="P673" s="20">
        <v>7.5626453838399996</v>
      </c>
      <c r="Q673">
        <f t="shared" si="208"/>
        <v>11.757432765539999</v>
      </c>
      <c r="R673" s="18">
        <f t="shared" si="209"/>
        <v>0.95837820540020291</v>
      </c>
      <c r="S673" s="18">
        <f t="shared" si="210"/>
        <v>1.2358007177499504</v>
      </c>
      <c r="T673" s="18">
        <f t="shared" si="211"/>
        <v>2.1941789231501532</v>
      </c>
      <c r="U673" s="18">
        <f t="shared" si="212"/>
        <v>3.9558136311918735</v>
      </c>
      <c r="V673" s="18">
        <f t="shared" si="213"/>
        <v>6.1499925543420266</v>
      </c>
      <c r="X673" s="39">
        <f t="shared" si="214"/>
        <v>100</v>
      </c>
      <c r="Z673" s="20">
        <v>0</v>
      </c>
      <c r="AA673" s="53">
        <f t="shared" si="198"/>
        <v>0</v>
      </c>
      <c r="AB673" s="20">
        <v>0</v>
      </c>
      <c r="AC673" s="53">
        <f t="shared" si="199"/>
        <v>0</v>
      </c>
      <c r="AD673" s="20">
        <v>0</v>
      </c>
      <c r="AE673" s="53">
        <f t="shared" si="200"/>
        <v>0</v>
      </c>
      <c r="AF673" s="20">
        <v>0.108306937977</v>
      </c>
      <c r="AG673" s="48">
        <f t="shared" si="201"/>
        <v>5.6652406645639142E-2</v>
      </c>
    </row>
    <row r="674" spans="1:33" ht="14.5" x14ac:dyDescent="0.35">
      <c r="A674" s="19" t="s">
        <v>1376</v>
      </c>
      <c r="B674" s="19" t="s">
        <v>1470</v>
      </c>
      <c r="C674" s="52" t="s">
        <v>98</v>
      </c>
      <c r="D674" s="20">
        <v>0.87461800000000001</v>
      </c>
      <c r="E674" s="20">
        <v>0</v>
      </c>
      <c r="F674" s="20">
        <v>0</v>
      </c>
      <c r="G674" s="20">
        <v>0</v>
      </c>
      <c r="H674" s="20">
        <f t="shared" si="203"/>
        <v>0.87461800000000001</v>
      </c>
      <c r="I674" s="21">
        <f t="shared" si="204"/>
        <v>0</v>
      </c>
      <c r="J674" s="21">
        <f t="shared" si="205"/>
        <v>0</v>
      </c>
      <c r="K674" s="21">
        <f t="shared" si="206"/>
        <v>0</v>
      </c>
      <c r="L674" s="21">
        <f t="shared" si="207"/>
        <v>100</v>
      </c>
      <c r="M674" s="20">
        <v>0</v>
      </c>
      <c r="N674" s="20">
        <v>0</v>
      </c>
      <c r="O674">
        <f t="shared" si="202"/>
        <v>0</v>
      </c>
      <c r="P674" s="20">
        <v>0</v>
      </c>
      <c r="Q674">
        <f t="shared" si="208"/>
        <v>0</v>
      </c>
      <c r="R674" s="18">
        <f t="shared" si="209"/>
        <v>0</v>
      </c>
      <c r="S674" s="18">
        <f t="shared" si="210"/>
        <v>0</v>
      </c>
      <c r="T674" s="18">
        <f t="shared" si="211"/>
        <v>0</v>
      </c>
      <c r="U674" s="18">
        <f t="shared" si="212"/>
        <v>0</v>
      </c>
      <c r="V674" s="18">
        <f t="shared" si="213"/>
        <v>0</v>
      </c>
      <c r="X674" s="39">
        <f t="shared" si="214"/>
        <v>100</v>
      </c>
      <c r="Z674" s="20">
        <v>0</v>
      </c>
      <c r="AA674" s="53">
        <f t="shared" si="198"/>
        <v>0</v>
      </c>
      <c r="AB674" s="20">
        <v>0</v>
      </c>
      <c r="AC674" s="53">
        <f t="shared" si="199"/>
        <v>0</v>
      </c>
      <c r="AD674" s="20">
        <v>0</v>
      </c>
      <c r="AE674" s="53">
        <f t="shared" si="200"/>
        <v>0</v>
      </c>
      <c r="AF674" s="20">
        <v>0</v>
      </c>
      <c r="AG674" s="48">
        <f t="shared" si="201"/>
        <v>0</v>
      </c>
    </row>
    <row r="675" spans="1:33" ht="14.5" x14ac:dyDescent="0.35">
      <c r="A675" s="19" t="s">
        <v>1377</v>
      </c>
      <c r="B675" s="19" t="s">
        <v>1471</v>
      </c>
      <c r="C675" s="52" t="s">
        <v>98</v>
      </c>
      <c r="D675" s="20">
        <v>0.101621</v>
      </c>
      <c r="E675" s="20">
        <v>0</v>
      </c>
      <c r="F675" s="20">
        <v>0</v>
      </c>
      <c r="G675" s="20">
        <v>0</v>
      </c>
      <c r="H675" s="20">
        <f t="shared" si="203"/>
        <v>0.101621</v>
      </c>
      <c r="I675" s="21">
        <f t="shared" si="204"/>
        <v>0</v>
      </c>
      <c r="J675" s="21">
        <f t="shared" si="205"/>
        <v>0</v>
      </c>
      <c r="K675" s="21">
        <f t="shared" si="206"/>
        <v>0</v>
      </c>
      <c r="L675" s="21">
        <f t="shared" si="207"/>
        <v>100</v>
      </c>
      <c r="M675" s="20">
        <v>0</v>
      </c>
      <c r="N675" s="20">
        <v>0</v>
      </c>
      <c r="O675">
        <f t="shared" si="202"/>
        <v>0</v>
      </c>
      <c r="P675" s="20">
        <v>0</v>
      </c>
      <c r="Q675">
        <f t="shared" si="208"/>
        <v>0</v>
      </c>
      <c r="R675" s="18">
        <f t="shared" si="209"/>
        <v>0</v>
      </c>
      <c r="S675" s="18">
        <f t="shared" si="210"/>
        <v>0</v>
      </c>
      <c r="T675" s="18">
        <f t="shared" si="211"/>
        <v>0</v>
      </c>
      <c r="U675" s="18">
        <f t="shared" si="212"/>
        <v>0</v>
      </c>
      <c r="V675" s="18">
        <f t="shared" si="213"/>
        <v>0</v>
      </c>
      <c r="X675" s="39">
        <f t="shared" si="214"/>
        <v>100</v>
      </c>
      <c r="Z675" s="20">
        <v>0</v>
      </c>
      <c r="AA675" s="53">
        <f t="shared" si="198"/>
        <v>0</v>
      </c>
      <c r="AB675" s="20">
        <v>0</v>
      </c>
      <c r="AC675" s="53">
        <f t="shared" si="199"/>
        <v>0</v>
      </c>
      <c r="AD675" s="20">
        <v>0</v>
      </c>
      <c r="AE675" s="53">
        <f t="shared" si="200"/>
        <v>0</v>
      </c>
      <c r="AF675" s="20">
        <v>0</v>
      </c>
      <c r="AG675" s="48">
        <f t="shared" si="201"/>
        <v>0</v>
      </c>
    </row>
    <row r="676" spans="1:33" ht="14.5" x14ac:dyDescent="0.35">
      <c r="A676" s="19" t="s">
        <v>1378</v>
      </c>
      <c r="B676" s="19" t="s">
        <v>1472</v>
      </c>
      <c r="C676" s="52" t="s">
        <v>98</v>
      </c>
      <c r="D676" s="20">
        <v>0.22461900000000001</v>
      </c>
      <c r="E676" s="20">
        <v>0</v>
      </c>
      <c r="F676" s="20">
        <v>0</v>
      </c>
      <c r="G676" s="20">
        <v>0</v>
      </c>
      <c r="H676" s="20">
        <f t="shared" si="203"/>
        <v>0.22461900000000001</v>
      </c>
      <c r="I676" s="21">
        <f t="shared" si="204"/>
        <v>0</v>
      </c>
      <c r="J676" s="21">
        <f t="shared" si="205"/>
        <v>0</v>
      </c>
      <c r="K676" s="21">
        <f t="shared" si="206"/>
        <v>0</v>
      </c>
      <c r="L676" s="21">
        <f t="shared" si="207"/>
        <v>100</v>
      </c>
      <c r="M676" s="20">
        <v>0</v>
      </c>
      <c r="N676" s="20">
        <v>0</v>
      </c>
      <c r="O676">
        <f t="shared" si="202"/>
        <v>0</v>
      </c>
      <c r="P676" s="20">
        <v>0</v>
      </c>
      <c r="Q676">
        <f t="shared" si="208"/>
        <v>0</v>
      </c>
      <c r="R676" s="18">
        <f t="shared" si="209"/>
        <v>0</v>
      </c>
      <c r="S676" s="18">
        <f t="shared" si="210"/>
        <v>0</v>
      </c>
      <c r="T676" s="18">
        <f t="shared" si="211"/>
        <v>0</v>
      </c>
      <c r="U676" s="18">
        <f t="shared" si="212"/>
        <v>0</v>
      </c>
      <c r="V676" s="18">
        <f t="shared" si="213"/>
        <v>0</v>
      </c>
      <c r="X676" s="39">
        <f t="shared" si="214"/>
        <v>100</v>
      </c>
      <c r="Z676" s="20">
        <v>0</v>
      </c>
      <c r="AA676" s="53">
        <f t="shared" si="198"/>
        <v>0</v>
      </c>
      <c r="AB676" s="20">
        <v>0</v>
      </c>
      <c r="AC676" s="53">
        <f t="shared" si="199"/>
        <v>0</v>
      </c>
      <c r="AD676" s="20">
        <v>0</v>
      </c>
      <c r="AE676" s="53">
        <f t="shared" si="200"/>
        <v>0</v>
      </c>
      <c r="AF676" s="20">
        <v>0</v>
      </c>
      <c r="AG676" s="48">
        <f t="shared" si="201"/>
        <v>0</v>
      </c>
    </row>
    <row r="677" spans="1:33" ht="14.5" x14ac:dyDescent="0.35">
      <c r="A677" s="19" t="s">
        <v>1379</v>
      </c>
      <c r="B677" s="19" t="s">
        <v>1456</v>
      </c>
      <c r="C677" s="52" t="s">
        <v>98</v>
      </c>
      <c r="D677" s="20">
        <v>9.7859299999999996E-2</v>
      </c>
      <c r="E677" s="20">
        <v>0</v>
      </c>
      <c r="F677" s="20">
        <v>0</v>
      </c>
      <c r="G677" s="20">
        <v>0</v>
      </c>
      <c r="H677" s="20">
        <f t="shared" si="203"/>
        <v>9.7859299999999996E-2</v>
      </c>
      <c r="I677" s="21">
        <f t="shared" si="204"/>
        <v>0</v>
      </c>
      <c r="J677" s="21">
        <f t="shared" si="205"/>
        <v>0</v>
      </c>
      <c r="K677" s="21">
        <f t="shared" si="206"/>
        <v>0</v>
      </c>
      <c r="L677" s="21">
        <f t="shared" si="207"/>
        <v>100</v>
      </c>
      <c r="M677" s="20">
        <v>0</v>
      </c>
      <c r="N677" s="20">
        <v>0</v>
      </c>
      <c r="O677">
        <f t="shared" si="202"/>
        <v>0</v>
      </c>
      <c r="P677" s="20">
        <v>0</v>
      </c>
      <c r="Q677">
        <f t="shared" si="208"/>
        <v>0</v>
      </c>
      <c r="R677" s="18">
        <f t="shared" si="209"/>
        <v>0</v>
      </c>
      <c r="S677" s="18">
        <f t="shared" si="210"/>
        <v>0</v>
      </c>
      <c r="T677" s="18">
        <f t="shared" si="211"/>
        <v>0</v>
      </c>
      <c r="U677" s="18">
        <f t="shared" si="212"/>
        <v>0</v>
      </c>
      <c r="V677" s="18">
        <f t="shared" si="213"/>
        <v>0</v>
      </c>
      <c r="X677" s="39">
        <f t="shared" si="214"/>
        <v>100</v>
      </c>
      <c r="Z677" s="20">
        <v>0</v>
      </c>
      <c r="AA677" s="53">
        <f t="shared" si="198"/>
        <v>0</v>
      </c>
      <c r="AB677" s="20">
        <v>0</v>
      </c>
      <c r="AC677" s="53">
        <f t="shared" si="199"/>
        <v>0</v>
      </c>
      <c r="AD677" s="20">
        <v>0</v>
      </c>
      <c r="AE677" s="53">
        <f t="shared" si="200"/>
        <v>0</v>
      </c>
      <c r="AF677" s="20">
        <v>0</v>
      </c>
      <c r="AG677" s="48">
        <f t="shared" si="201"/>
        <v>0</v>
      </c>
    </row>
    <row r="678" spans="1:33" ht="14.5" x14ac:dyDescent="0.35">
      <c r="A678" s="19" t="s">
        <v>1380</v>
      </c>
      <c r="B678" s="19" t="s">
        <v>371</v>
      </c>
      <c r="C678" s="52" t="s">
        <v>98</v>
      </c>
      <c r="D678" s="20">
        <v>11.8034</v>
      </c>
      <c r="E678" s="20">
        <v>0</v>
      </c>
      <c r="F678" s="20">
        <v>0</v>
      </c>
      <c r="G678" s="20">
        <v>0</v>
      </c>
      <c r="H678" s="20">
        <f t="shared" si="203"/>
        <v>11.8034</v>
      </c>
      <c r="I678" s="21">
        <f t="shared" si="204"/>
        <v>0</v>
      </c>
      <c r="J678" s="21">
        <f t="shared" si="205"/>
        <v>0</v>
      </c>
      <c r="K678" s="21">
        <f t="shared" si="206"/>
        <v>0</v>
      </c>
      <c r="L678" s="21">
        <f t="shared" si="207"/>
        <v>100</v>
      </c>
      <c r="M678" s="20">
        <v>3.8807800004300001E-3</v>
      </c>
      <c r="N678" s="20">
        <v>7.8648738466900001E-2</v>
      </c>
      <c r="O678">
        <f t="shared" si="202"/>
        <v>8.2529518467330004E-2</v>
      </c>
      <c r="P678" s="20">
        <v>0.472483006579</v>
      </c>
      <c r="Q678">
        <f t="shared" si="208"/>
        <v>0.55501252504633003</v>
      </c>
      <c r="R678" s="18">
        <f t="shared" si="209"/>
        <v>3.287849264135758E-2</v>
      </c>
      <c r="S678" s="18">
        <f t="shared" si="210"/>
        <v>0.66632274147194881</v>
      </c>
      <c r="T678" s="18">
        <f t="shared" si="211"/>
        <v>0.69920123411330637</v>
      </c>
      <c r="U678" s="18">
        <f t="shared" si="212"/>
        <v>4.0029398866343593</v>
      </c>
      <c r="V678" s="18">
        <f t="shared" si="213"/>
        <v>4.7021411207476662</v>
      </c>
      <c r="X678" s="39">
        <f t="shared" si="214"/>
        <v>100</v>
      </c>
      <c r="Z678" s="20">
        <v>0</v>
      </c>
      <c r="AA678" s="53">
        <f t="shared" si="198"/>
        <v>0</v>
      </c>
      <c r="AB678" s="20">
        <v>0</v>
      </c>
      <c r="AC678" s="53">
        <f t="shared" si="199"/>
        <v>0</v>
      </c>
      <c r="AD678" s="20">
        <v>0</v>
      </c>
      <c r="AE678" s="53">
        <f t="shared" si="200"/>
        <v>0</v>
      </c>
      <c r="AF678" s="20">
        <v>8.1122177240300006E-2</v>
      </c>
      <c r="AG678" s="48">
        <f t="shared" si="201"/>
        <v>0.68727804903925993</v>
      </c>
    </row>
    <row r="679" spans="1:33" ht="14.5" x14ac:dyDescent="0.35">
      <c r="A679" s="19" t="s">
        <v>1381</v>
      </c>
      <c r="B679" s="19" t="s">
        <v>1473</v>
      </c>
      <c r="C679" s="52" t="s">
        <v>98</v>
      </c>
      <c r="D679" s="20">
        <v>9.6212199999999992</v>
      </c>
      <c r="E679" s="20">
        <v>0</v>
      </c>
      <c r="F679" s="20">
        <v>0</v>
      </c>
      <c r="G679" s="20">
        <v>0</v>
      </c>
      <c r="H679" s="20">
        <f t="shared" si="203"/>
        <v>9.6212199999999992</v>
      </c>
      <c r="I679" s="21">
        <f t="shared" si="204"/>
        <v>0</v>
      </c>
      <c r="J679" s="21">
        <f t="shared" si="205"/>
        <v>0</v>
      </c>
      <c r="K679" s="21">
        <f t="shared" si="206"/>
        <v>0</v>
      </c>
      <c r="L679" s="21">
        <f t="shared" si="207"/>
        <v>100</v>
      </c>
      <c r="M679" s="20">
        <v>0.26514335999999999</v>
      </c>
      <c r="N679" s="20">
        <v>0.25431565343000001</v>
      </c>
      <c r="O679">
        <f t="shared" si="202"/>
        <v>0.51945901343000001</v>
      </c>
      <c r="P679" s="20">
        <v>0.31775209706399998</v>
      </c>
      <c r="Q679">
        <f t="shared" si="208"/>
        <v>0.83721111049399999</v>
      </c>
      <c r="R679" s="18">
        <f t="shared" si="209"/>
        <v>2.7558184928730451</v>
      </c>
      <c r="S679" s="18">
        <f t="shared" si="210"/>
        <v>2.6432786427293005</v>
      </c>
      <c r="T679" s="18">
        <f t="shared" si="211"/>
        <v>5.3990971356023456</v>
      </c>
      <c r="U679" s="18">
        <f t="shared" si="212"/>
        <v>3.3026175169469152</v>
      </c>
      <c r="V679" s="18">
        <f t="shared" si="213"/>
        <v>8.7017146525492617</v>
      </c>
      <c r="X679" s="39">
        <f t="shared" si="214"/>
        <v>100</v>
      </c>
      <c r="Z679" s="20">
        <v>0</v>
      </c>
      <c r="AA679" s="53">
        <f t="shared" si="198"/>
        <v>0</v>
      </c>
      <c r="AB679" s="20">
        <v>0</v>
      </c>
      <c r="AC679" s="53">
        <f t="shared" si="199"/>
        <v>0</v>
      </c>
      <c r="AD679" s="20">
        <v>0</v>
      </c>
      <c r="AE679" s="53">
        <f t="shared" si="200"/>
        <v>0</v>
      </c>
      <c r="AF679" s="20">
        <v>6.4044493730199999E-3</v>
      </c>
      <c r="AG679" s="48">
        <f t="shared" si="201"/>
        <v>6.6565875980592895E-2</v>
      </c>
    </row>
    <row r="680" spans="1:33" ht="14.5" x14ac:dyDescent="0.35">
      <c r="A680" s="19" t="s">
        <v>1382</v>
      </c>
      <c r="B680" s="19" t="s">
        <v>1457</v>
      </c>
      <c r="C680" s="52" t="s">
        <v>98</v>
      </c>
      <c r="D680" s="20">
        <v>0.13061900000000001</v>
      </c>
      <c r="E680" s="20">
        <v>0</v>
      </c>
      <c r="F680" s="20">
        <v>2.6792100000000001E-4</v>
      </c>
      <c r="G680" s="20">
        <v>1.18856E-2</v>
      </c>
      <c r="H680" s="20">
        <f t="shared" si="203"/>
        <v>0.11846547900000001</v>
      </c>
      <c r="I680" s="21">
        <f t="shared" si="204"/>
        <v>0</v>
      </c>
      <c r="J680" s="21">
        <f t="shared" si="205"/>
        <v>0.20511640726081198</v>
      </c>
      <c r="K680" s="21">
        <f t="shared" si="206"/>
        <v>9.0994418882398413</v>
      </c>
      <c r="L680" s="21">
        <f t="shared" si="207"/>
        <v>90.695441704499345</v>
      </c>
      <c r="M680" s="20">
        <v>0</v>
      </c>
      <c r="N680" s="20">
        <v>0</v>
      </c>
      <c r="O680">
        <f t="shared" si="202"/>
        <v>0</v>
      </c>
      <c r="P680" s="20">
        <v>0</v>
      </c>
      <c r="Q680">
        <f t="shared" si="208"/>
        <v>0</v>
      </c>
      <c r="R680" s="18">
        <f t="shared" si="209"/>
        <v>0</v>
      </c>
      <c r="S680" s="18">
        <f t="shared" si="210"/>
        <v>0</v>
      </c>
      <c r="T680" s="18">
        <f t="shared" si="211"/>
        <v>0</v>
      </c>
      <c r="U680" s="18">
        <f t="shared" si="212"/>
        <v>0</v>
      </c>
      <c r="V680" s="18">
        <f t="shared" si="213"/>
        <v>0</v>
      </c>
      <c r="X680" s="39">
        <f t="shared" si="214"/>
        <v>100</v>
      </c>
      <c r="Z680" s="20">
        <v>0</v>
      </c>
      <c r="AA680" s="53">
        <f t="shared" si="198"/>
        <v>0</v>
      </c>
      <c r="AB680" s="20">
        <v>0</v>
      </c>
      <c r="AC680" s="53">
        <f t="shared" si="199"/>
        <v>0</v>
      </c>
      <c r="AD680" s="20">
        <v>0</v>
      </c>
      <c r="AE680" s="53">
        <f t="shared" si="200"/>
        <v>0</v>
      </c>
      <c r="AF680" s="20">
        <v>0</v>
      </c>
      <c r="AG680" s="48">
        <f t="shared" si="201"/>
        <v>0</v>
      </c>
    </row>
    <row r="681" spans="1:33" ht="14.5" x14ac:dyDescent="0.35">
      <c r="A681" s="19" t="s">
        <v>1383</v>
      </c>
      <c r="B681" s="19" t="s">
        <v>1372</v>
      </c>
      <c r="C681" s="52" t="s">
        <v>98</v>
      </c>
      <c r="D681" s="20">
        <v>0.74146100000000004</v>
      </c>
      <c r="E681" s="20">
        <v>0</v>
      </c>
      <c r="F681" s="20">
        <v>0</v>
      </c>
      <c r="G681" s="20">
        <v>0</v>
      </c>
      <c r="H681" s="20">
        <f t="shared" si="203"/>
        <v>0.74146100000000004</v>
      </c>
      <c r="I681" s="21">
        <f t="shared" si="204"/>
        <v>0</v>
      </c>
      <c r="J681" s="21">
        <f t="shared" si="205"/>
        <v>0</v>
      </c>
      <c r="K681" s="21">
        <f t="shared" si="206"/>
        <v>0</v>
      </c>
      <c r="L681" s="21">
        <f t="shared" si="207"/>
        <v>100</v>
      </c>
      <c r="M681" s="20">
        <v>0</v>
      </c>
      <c r="N681" s="20">
        <v>6.5264367159800002E-3</v>
      </c>
      <c r="O681">
        <f t="shared" si="202"/>
        <v>6.5264367159800002E-3</v>
      </c>
      <c r="P681" s="20">
        <v>7.1402354033800006E-2</v>
      </c>
      <c r="Q681">
        <f t="shared" si="208"/>
        <v>7.792879074978E-2</v>
      </c>
      <c r="R681" s="18">
        <f t="shared" si="209"/>
        <v>0</v>
      </c>
      <c r="S681" s="18">
        <f t="shared" si="210"/>
        <v>0.88021308146753496</v>
      </c>
      <c r="T681" s="18">
        <f t="shared" si="211"/>
        <v>0.88021308146753496</v>
      </c>
      <c r="U681" s="18">
        <f t="shared" si="212"/>
        <v>9.6299541086854212</v>
      </c>
      <c r="V681" s="18">
        <f t="shared" si="213"/>
        <v>10.510167190152954</v>
      </c>
      <c r="X681" s="39">
        <f t="shared" si="214"/>
        <v>100</v>
      </c>
      <c r="Z681" s="20">
        <v>0</v>
      </c>
      <c r="AA681" s="53">
        <f t="shared" si="198"/>
        <v>0</v>
      </c>
      <c r="AB681" s="20">
        <v>0</v>
      </c>
      <c r="AC681" s="53">
        <f t="shared" si="199"/>
        <v>0</v>
      </c>
      <c r="AD681" s="20">
        <v>0</v>
      </c>
      <c r="AE681" s="53">
        <f t="shared" si="200"/>
        <v>0</v>
      </c>
      <c r="AF681" s="20">
        <v>0</v>
      </c>
      <c r="AG681" s="48">
        <f t="shared" si="201"/>
        <v>0</v>
      </c>
    </row>
    <row r="682" spans="1:33" ht="14.5" x14ac:dyDescent="0.35">
      <c r="A682" s="19" t="s">
        <v>1384</v>
      </c>
      <c r="B682" s="19" t="s">
        <v>1372</v>
      </c>
      <c r="C682" s="52" t="s">
        <v>98</v>
      </c>
      <c r="D682" s="20">
        <v>0.70840800000000004</v>
      </c>
      <c r="E682" s="20">
        <v>0</v>
      </c>
      <c r="F682" s="20">
        <v>0</v>
      </c>
      <c r="G682" s="20">
        <v>0</v>
      </c>
      <c r="H682" s="20">
        <f t="shared" si="203"/>
        <v>0.70840800000000004</v>
      </c>
      <c r="I682" s="21">
        <f t="shared" si="204"/>
        <v>0</v>
      </c>
      <c r="J682" s="21">
        <f t="shared" si="205"/>
        <v>0</v>
      </c>
      <c r="K682" s="21">
        <f t="shared" si="206"/>
        <v>0</v>
      </c>
      <c r="L682" s="21">
        <f t="shared" si="207"/>
        <v>100</v>
      </c>
      <c r="M682" s="20">
        <v>0</v>
      </c>
      <c r="N682" s="20">
        <v>8.7187000010199996E-4</v>
      </c>
      <c r="O682">
        <f t="shared" si="202"/>
        <v>8.7187000010199996E-4</v>
      </c>
      <c r="P682" s="20">
        <v>3.50657743125E-3</v>
      </c>
      <c r="Q682">
        <f t="shared" si="208"/>
        <v>4.3784474313519998E-3</v>
      </c>
      <c r="R682" s="18">
        <f t="shared" si="209"/>
        <v>0</v>
      </c>
      <c r="S682" s="18">
        <f t="shared" si="210"/>
        <v>0.12307455592003479</v>
      </c>
      <c r="T682" s="18">
        <f t="shared" si="211"/>
        <v>0.12307455592003479</v>
      </c>
      <c r="U682" s="18">
        <f t="shared" si="212"/>
        <v>0.49499404739218072</v>
      </c>
      <c r="V682" s="18">
        <f t="shared" si="213"/>
        <v>0.61806860331221547</v>
      </c>
      <c r="X682" s="39">
        <f t="shared" si="214"/>
        <v>100</v>
      </c>
      <c r="Z682" s="20">
        <v>0</v>
      </c>
      <c r="AA682" s="53">
        <f t="shared" si="198"/>
        <v>0</v>
      </c>
      <c r="AB682" s="20">
        <v>0</v>
      </c>
      <c r="AC682" s="53">
        <f t="shared" si="199"/>
        <v>0</v>
      </c>
      <c r="AD682" s="20">
        <v>0</v>
      </c>
      <c r="AE682" s="53">
        <f t="shared" si="200"/>
        <v>0</v>
      </c>
      <c r="AF682" s="20">
        <v>0</v>
      </c>
      <c r="AG682" s="48">
        <f t="shared" si="201"/>
        <v>0</v>
      </c>
    </row>
    <row r="683" spans="1:33" ht="14.5" x14ac:dyDescent="0.35">
      <c r="A683" s="19" t="s">
        <v>1385</v>
      </c>
      <c r="B683" s="19" t="s">
        <v>1474</v>
      </c>
      <c r="C683" s="52" t="s">
        <v>98</v>
      </c>
      <c r="D683" s="20">
        <v>5.7424099999999996</v>
      </c>
      <c r="E683" s="20">
        <v>0</v>
      </c>
      <c r="F683" s="20">
        <v>0</v>
      </c>
      <c r="G683" s="20">
        <v>0</v>
      </c>
      <c r="H683" s="20">
        <f t="shared" si="203"/>
        <v>5.7424099999999996</v>
      </c>
      <c r="I683" s="21">
        <f t="shared" si="204"/>
        <v>0</v>
      </c>
      <c r="J683" s="21">
        <f t="shared" si="205"/>
        <v>0</v>
      </c>
      <c r="K683" s="21">
        <f t="shared" si="206"/>
        <v>0</v>
      </c>
      <c r="L683" s="21">
        <f t="shared" si="207"/>
        <v>100</v>
      </c>
      <c r="M683" s="20">
        <v>7.7363301974600002E-3</v>
      </c>
      <c r="N683" s="20">
        <v>5.76113808723E-2</v>
      </c>
      <c r="O683">
        <f t="shared" si="202"/>
        <v>6.5347711069760006E-2</v>
      </c>
      <c r="P683" s="20">
        <v>0.162450789998</v>
      </c>
      <c r="Q683">
        <f t="shared" si="208"/>
        <v>0.22779850106776001</v>
      </c>
      <c r="R683" s="18">
        <f t="shared" si="209"/>
        <v>0.13472270697250807</v>
      </c>
      <c r="S683" s="18">
        <f t="shared" si="210"/>
        <v>1.003261363648712</v>
      </c>
      <c r="T683" s="18">
        <f t="shared" si="211"/>
        <v>1.1379840706212203</v>
      </c>
      <c r="U683" s="18">
        <f t="shared" si="212"/>
        <v>2.8289653646813795</v>
      </c>
      <c r="V683" s="18">
        <f t="shared" si="213"/>
        <v>3.9669494353025998</v>
      </c>
      <c r="X683" s="39">
        <f t="shared" si="214"/>
        <v>100</v>
      </c>
      <c r="Z683" s="20">
        <v>0</v>
      </c>
      <c r="AA683" s="53">
        <f t="shared" si="198"/>
        <v>0</v>
      </c>
      <c r="AB683" s="20">
        <v>0</v>
      </c>
      <c r="AC683" s="53">
        <f t="shared" si="199"/>
        <v>0</v>
      </c>
      <c r="AD683" s="20">
        <v>0</v>
      </c>
      <c r="AE683" s="53">
        <f t="shared" si="200"/>
        <v>0</v>
      </c>
      <c r="AF683" s="20">
        <v>0</v>
      </c>
      <c r="AG683" s="48">
        <f t="shared" si="201"/>
        <v>0</v>
      </c>
    </row>
    <row r="684" spans="1:33" ht="14.5" x14ac:dyDescent="0.35">
      <c r="A684" s="19" t="s">
        <v>1386</v>
      </c>
      <c r="B684" s="19" t="s">
        <v>1475</v>
      </c>
      <c r="C684" s="52" t="s">
        <v>98</v>
      </c>
      <c r="D684" s="20">
        <v>0.370778</v>
      </c>
      <c r="E684" s="20">
        <v>0</v>
      </c>
      <c r="F684" s="20">
        <v>0</v>
      </c>
      <c r="G684" s="20">
        <v>0</v>
      </c>
      <c r="H684" s="20">
        <f t="shared" si="203"/>
        <v>0.370778</v>
      </c>
      <c r="I684" s="21">
        <f t="shared" si="204"/>
        <v>0</v>
      </c>
      <c r="J684" s="21">
        <f t="shared" si="205"/>
        <v>0</v>
      </c>
      <c r="K684" s="21">
        <f t="shared" si="206"/>
        <v>0</v>
      </c>
      <c r="L684" s="21">
        <f t="shared" si="207"/>
        <v>100</v>
      </c>
      <c r="M684" s="20">
        <v>0</v>
      </c>
      <c r="N684" s="20">
        <v>0</v>
      </c>
      <c r="O684">
        <f t="shared" si="202"/>
        <v>0</v>
      </c>
      <c r="P684" s="20">
        <v>0</v>
      </c>
      <c r="Q684">
        <f t="shared" si="208"/>
        <v>0</v>
      </c>
      <c r="R684" s="18">
        <f t="shared" si="209"/>
        <v>0</v>
      </c>
      <c r="S684" s="18">
        <f t="shared" si="210"/>
        <v>0</v>
      </c>
      <c r="T684" s="18">
        <f t="shared" si="211"/>
        <v>0</v>
      </c>
      <c r="U684" s="18">
        <f t="shared" si="212"/>
        <v>0</v>
      </c>
      <c r="V684" s="18">
        <f t="shared" si="213"/>
        <v>0</v>
      </c>
      <c r="X684" s="39">
        <f t="shared" si="214"/>
        <v>100</v>
      </c>
      <c r="Z684" s="20">
        <v>0</v>
      </c>
      <c r="AA684" s="53">
        <f t="shared" si="198"/>
        <v>0</v>
      </c>
      <c r="AB684" s="20">
        <v>0</v>
      </c>
      <c r="AC684" s="53">
        <f t="shared" si="199"/>
        <v>0</v>
      </c>
      <c r="AD684" s="20">
        <v>0</v>
      </c>
      <c r="AE684" s="53">
        <f t="shared" si="200"/>
        <v>0</v>
      </c>
      <c r="AF684" s="20">
        <v>0</v>
      </c>
      <c r="AG684" s="48">
        <f t="shared" si="201"/>
        <v>0</v>
      </c>
    </row>
    <row r="685" spans="1:33" ht="14.5" x14ac:dyDescent="0.35">
      <c r="A685" s="19" t="s">
        <v>1387</v>
      </c>
      <c r="B685" s="19" t="s">
        <v>1388</v>
      </c>
      <c r="C685" s="52" t="s">
        <v>98</v>
      </c>
      <c r="D685" s="20">
        <v>2.2380399999999998</v>
      </c>
      <c r="E685" s="20">
        <v>0</v>
      </c>
      <c r="F685" s="20">
        <v>0</v>
      </c>
      <c r="G685" s="20">
        <v>0</v>
      </c>
      <c r="H685" s="20">
        <f t="shared" si="203"/>
        <v>2.2380399999999998</v>
      </c>
      <c r="I685" s="21">
        <f t="shared" si="204"/>
        <v>0</v>
      </c>
      <c r="J685" s="21">
        <f t="shared" si="205"/>
        <v>0</v>
      </c>
      <c r="K685" s="21">
        <f t="shared" si="206"/>
        <v>0</v>
      </c>
      <c r="L685" s="21">
        <f t="shared" si="207"/>
        <v>100</v>
      </c>
      <c r="M685" s="20">
        <v>0</v>
      </c>
      <c r="N685" s="20">
        <v>0</v>
      </c>
      <c r="O685">
        <f t="shared" si="202"/>
        <v>0</v>
      </c>
      <c r="P685" s="20">
        <v>6.5413493480200001E-3</v>
      </c>
      <c r="Q685">
        <f t="shared" si="208"/>
        <v>6.5413493480200001E-3</v>
      </c>
      <c r="R685" s="18">
        <f t="shared" si="209"/>
        <v>0</v>
      </c>
      <c r="S685" s="18">
        <f t="shared" si="210"/>
        <v>0</v>
      </c>
      <c r="T685" s="18">
        <f t="shared" si="211"/>
        <v>0</v>
      </c>
      <c r="U685" s="18">
        <f t="shared" si="212"/>
        <v>0.29228026970116716</v>
      </c>
      <c r="V685" s="18">
        <f t="shared" si="213"/>
        <v>0.29228026970116716</v>
      </c>
      <c r="X685" s="39">
        <f t="shared" si="214"/>
        <v>100</v>
      </c>
      <c r="Z685" s="20">
        <v>0</v>
      </c>
      <c r="AA685" s="53">
        <f t="shared" si="198"/>
        <v>0</v>
      </c>
      <c r="AB685" s="20">
        <v>0</v>
      </c>
      <c r="AC685" s="53">
        <f t="shared" si="199"/>
        <v>0</v>
      </c>
      <c r="AD685" s="20">
        <v>0</v>
      </c>
      <c r="AE685" s="53">
        <f t="shared" si="200"/>
        <v>0</v>
      </c>
      <c r="AF685" s="20">
        <v>0</v>
      </c>
      <c r="AG685" s="48">
        <f t="shared" si="201"/>
        <v>0</v>
      </c>
    </row>
    <row r="686" spans="1:33" ht="14.5" x14ac:dyDescent="0.35">
      <c r="A686" s="19" t="s">
        <v>1483</v>
      </c>
      <c r="B686" s="19" t="s">
        <v>1389</v>
      </c>
      <c r="C686" s="52" t="s">
        <v>98</v>
      </c>
      <c r="D686" s="20">
        <v>9.4682899999999997</v>
      </c>
      <c r="E686" s="20">
        <v>0</v>
      </c>
      <c r="F686" s="20">
        <v>0</v>
      </c>
      <c r="G686" s="20">
        <v>0</v>
      </c>
      <c r="H686" s="20">
        <f t="shared" si="203"/>
        <v>9.4682899999999997</v>
      </c>
      <c r="I686" s="21">
        <f t="shared" si="204"/>
        <v>0</v>
      </c>
      <c r="J686" s="21">
        <f t="shared" si="205"/>
        <v>0</v>
      </c>
      <c r="K686" s="21">
        <f t="shared" si="206"/>
        <v>0</v>
      </c>
      <c r="L686" s="21">
        <f t="shared" si="207"/>
        <v>100</v>
      </c>
      <c r="M686" s="20">
        <v>1.44E-2</v>
      </c>
      <c r="N686" s="20">
        <v>1.44E-2</v>
      </c>
      <c r="O686">
        <f t="shared" si="202"/>
        <v>2.8799999999999999E-2</v>
      </c>
      <c r="P686" s="20">
        <v>0.16945497302099999</v>
      </c>
      <c r="Q686">
        <f t="shared" si="208"/>
        <v>0.19825497302099998</v>
      </c>
      <c r="R686" s="18">
        <f t="shared" si="209"/>
        <v>0.15208659641814942</v>
      </c>
      <c r="S686" s="18">
        <f t="shared" si="210"/>
        <v>0.15208659641814942</v>
      </c>
      <c r="T686" s="18">
        <f t="shared" si="211"/>
        <v>0.30417319283629884</v>
      </c>
      <c r="U686" s="18">
        <f t="shared" si="212"/>
        <v>1.7897104231175849</v>
      </c>
      <c r="V686" s="18">
        <f t="shared" si="213"/>
        <v>2.0938836159538838</v>
      </c>
      <c r="X686" s="39">
        <f t="shared" si="214"/>
        <v>100</v>
      </c>
      <c r="Z686" s="20">
        <v>0</v>
      </c>
      <c r="AA686" s="53">
        <f t="shared" si="198"/>
        <v>0</v>
      </c>
      <c r="AB686" s="20">
        <v>0</v>
      </c>
      <c r="AC686" s="53">
        <f t="shared" si="199"/>
        <v>0</v>
      </c>
      <c r="AD686" s="20">
        <v>0</v>
      </c>
      <c r="AE686" s="53">
        <f t="shared" si="200"/>
        <v>0</v>
      </c>
      <c r="AF686" s="20">
        <v>0</v>
      </c>
      <c r="AG686" s="48">
        <f t="shared" si="201"/>
        <v>0</v>
      </c>
    </row>
    <row r="687" spans="1:33" ht="14.5" x14ac:dyDescent="0.35">
      <c r="A687" s="19" t="s">
        <v>1390</v>
      </c>
      <c r="B687" s="19" t="s">
        <v>1313</v>
      </c>
      <c r="C687" s="52" t="s">
        <v>98</v>
      </c>
      <c r="D687" s="20">
        <v>16.179300000000001</v>
      </c>
      <c r="E687" s="20">
        <v>0</v>
      </c>
      <c r="F687" s="20">
        <v>0</v>
      </c>
      <c r="G687" s="20">
        <v>0</v>
      </c>
      <c r="H687" s="20">
        <f t="shared" si="203"/>
        <v>16.179300000000001</v>
      </c>
      <c r="I687" s="21">
        <f t="shared" si="204"/>
        <v>0</v>
      </c>
      <c r="J687" s="21">
        <f t="shared" si="205"/>
        <v>0</v>
      </c>
      <c r="K687" s="21">
        <f t="shared" si="206"/>
        <v>0</v>
      </c>
      <c r="L687" s="21">
        <f t="shared" si="207"/>
        <v>100</v>
      </c>
      <c r="M687" s="20">
        <v>0.63675482222699997</v>
      </c>
      <c r="N687" s="20">
        <v>1.2665884489000001</v>
      </c>
      <c r="O687">
        <f t="shared" si="202"/>
        <v>1.903343271127</v>
      </c>
      <c r="P687" s="20">
        <v>2.53875155863</v>
      </c>
      <c r="Q687">
        <f t="shared" si="208"/>
        <v>4.442094829757</v>
      </c>
      <c r="R687" s="18">
        <f t="shared" si="209"/>
        <v>3.9356141627079038</v>
      </c>
      <c r="S687" s="18">
        <f t="shared" si="210"/>
        <v>7.8284502351770469</v>
      </c>
      <c r="T687" s="18">
        <f t="shared" si="211"/>
        <v>11.764064397884951</v>
      </c>
      <c r="U687" s="18">
        <f t="shared" si="212"/>
        <v>15.691355983447986</v>
      </c>
      <c r="V687" s="18">
        <f t="shared" si="213"/>
        <v>27.455420381332935</v>
      </c>
      <c r="X687" s="39">
        <f t="shared" si="214"/>
        <v>100</v>
      </c>
      <c r="Z687" s="20">
        <v>0</v>
      </c>
      <c r="AA687" s="53">
        <f t="shared" si="198"/>
        <v>0</v>
      </c>
      <c r="AB687" s="20">
        <v>0</v>
      </c>
      <c r="AC687" s="53">
        <f t="shared" si="199"/>
        <v>0</v>
      </c>
      <c r="AD687" s="20">
        <v>0</v>
      </c>
      <c r="AE687" s="53">
        <f t="shared" si="200"/>
        <v>0</v>
      </c>
      <c r="AF687" s="20">
        <v>0</v>
      </c>
      <c r="AG687" s="48">
        <f t="shared" si="201"/>
        <v>0</v>
      </c>
    </row>
    <row r="688" spans="1:33" ht="14.5" x14ac:dyDescent="0.35">
      <c r="A688" s="19" t="s">
        <v>1391</v>
      </c>
      <c r="B688" t="s">
        <v>1458</v>
      </c>
      <c r="C688" s="52" t="s">
        <v>98</v>
      </c>
      <c r="D688" s="20">
        <v>9.0263399999999994E-2</v>
      </c>
      <c r="E688" s="20">
        <v>0</v>
      </c>
      <c r="F688" s="20">
        <v>0</v>
      </c>
      <c r="G688" s="20">
        <v>0</v>
      </c>
      <c r="H688" s="20">
        <f t="shared" si="203"/>
        <v>9.0263399999999994E-2</v>
      </c>
      <c r="I688" s="21">
        <f t="shared" si="204"/>
        <v>0</v>
      </c>
      <c r="J688" s="21">
        <f t="shared" si="205"/>
        <v>0</v>
      </c>
      <c r="K688" s="21">
        <f t="shared" si="206"/>
        <v>0</v>
      </c>
      <c r="L688" s="21">
        <f t="shared" si="207"/>
        <v>100</v>
      </c>
      <c r="M688" s="20">
        <v>0</v>
      </c>
      <c r="N688" s="20">
        <v>0</v>
      </c>
      <c r="O688">
        <f t="shared" si="202"/>
        <v>0</v>
      </c>
      <c r="P688" s="20">
        <v>6.8600636278699995E-4</v>
      </c>
      <c r="Q688">
        <f t="shared" si="208"/>
        <v>6.8600636278699995E-4</v>
      </c>
      <c r="R688" s="18">
        <f t="shared" si="209"/>
        <v>0</v>
      </c>
      <c r="S688" s="18">
        <f t="shared" si="210"/>
        <v>0</v>
      </c>
      <c r="T688" s="18">
        <f t="shared" si="211"/>
        <v>0</v>
      </c>
      <c r="U688" s="18">
        <f t="shared" si="212"/>
        <v>0.76000501065437376</v>
      </c>
      <c r="V688" s="18">
        <f t="shared" si="213"/>
        <v>0.76000501065437376</v>
      </c>
      <c r="X688" s="39">
        <f t="shared" si="214"/>
        <v>100</v>
      </c>
      <c r="Z688" s="20">
        <v>0</v>
      </c>
      <c r="AA688" s="53">
        <f t="shared" si="198"/>
        <v>0</v>
      </c>
      <c r="AB688" s="20">
        <v>0</v>
      </c>
      <c r="AC688" s="53">
        <f t="shared" si="199"/>
        <v>0</v>
      </c>
      <c r="AD688" s="20">
        <v>0</v>
      </c>
      <c r="AE688" s="53">
        <f t="shared" si="200"/>
        <v>0</v>
      </c>
      <c r="AF688" s="20">
        <v>0</v>
      </c>
      <c r="AG688" s="48">
        <f t="shared" si="201"/>
        <v>0</v>
      </c>
    </row>
    <row r="689" spans="1:33" ht="14.5" x14ac:dyDescent="0.35">
      <c r="A689" s="19" t="s">
        <v>1392</v>
      </c>
      <c r="B689" t="s">
        <v>1459</v>
      </c>
      <c r="C689" s="52" t="s">
        <v>98</v>
      </c>
      <c r="D689" s="20">
        <v>0.17493</v>
      </c>
      <c r="E689" s="20">
        <v>0</v>
      </c>
      <c r="F689" s="20">
        <v>0</v>
      </c>
      <c r="G689" s="20">
        <v>0</v>
      </c>
      <c r="H689" s="20">
        <f t="shared" si="203"/>
        <v>0.17493</v>
      </c>
      <c r="I689" s="21">
        <f t="shared" si="204"/>
        <v>0</v>
      </c>
      <c r="J689" s="21">
        <f t="shared" si="205"/>
        <v>0</v>
      </c>
      <c r="K689" s="21">
        <f t="shared" si="206"/>
        <v>0</v>
      </c>
      <c r="L689" s="21">
        <f t="shared" si="207"/>
        <v>100</v>
      </c>
      <c r="M689" s="20">
        <v>0</v>
      </c>
      <c r="N689" s="20">
        <v>1.5084971262399999E-3</v>
      </c>
      <c r="O689">
        <f t="shared" si="202"/>
        <v>1.5084971262399999E-3</v>
      </c>
      <c r="P689" s="20">
        <v>5.0691947799199999E-2</v>
      </c>
      <c r="Q689">
        <f t="shared" si="208"/>
        <v>5.2200444925440001E-2</v>
      </c>
      <c r="R689" s="18">
        <f t="shared" si="209"/>
        <v>0</v>
      </c>
      <c r="S689" s="18">
        <f t="shared" si="210"/>
        <v>0.86234329516949626</v>
      </c>
      <c r="T689" s="18">
        <f t="shared" si="211"/>
        <v>0.86234329516949626</v>
      </c>
      <c r="U689" s="18">
        <f t="shared" si="212"/>
        <v>28.978418681301093</v>
      </c>
      <c r="V689" s="18">
        <f t="shared" si="213"/>
        <v>29.840761976470588</v>
      </c>
      <c r="X689" s="39">
        <f t="shared" si="214"/>
        <v>100</v>
      </c>
      <c r="Z689" s="20">
        <v>0</v>
      </c>
      <c r="AA689" s="53">
        <f t="shared" si="198"/>
        <v>0</v>
      </c>
      <c r="AB689" s="20">
        <v>0</v>
      </c>
      <c r="AC689" s="53">
        <f t="shared" si="199"/>
        <v>0</v>
      </c>
      <c r="AD689" s="20">
        <v>0</v>
      </c>
      <c r="AE689" s="53">
        <f t="shared" si="200"/>
        <v>0</v>
      </c>
      <c r="AF689" s="20">
        <v>2.1812240716900001E-3</v>
      </c>
      <c r="AG689" s="48">
        <f t="shared" si="201"/>
        <v>1.2469125202595326</v>
      </c>
    </row>
    <row r="690" spans="1:33" ht="14.5" x14ac:dyDescent="0.35">
      <c r="A690" s="19" t="s">
        <v>1393</v>
      </c>
      <c r="B690" s="19" t="s">
        <v>1476</v>
      </c>
      <c r="C690" s="52" t="s">
        <v>98</v>
      </c>
      <c r="D690" s="20">
        <v>0.44767099999999999</v>
      </c>
      <c r="E690" s="20">
        <v>0</v>
      </c>
      <c r="F690" s="20">
        <v>0</v>
      </c>
      <c r="G690" s="20">
        <v>0</v>
      </c>
      <c r="H690" s="20">
        <f t="shared" si="203"/>
        <v>0.44767099999999999</v>
      </c>
      <c r="I690" s="21">
        <f t="shared" si="204"/>
        <v>0</v>
      </c>
      <c r="J690" s="21">
        <f t="shared" si="205"/>
        <v>0</v>
      </c>
      <c r="K690" s="21">
        <f t="shared" si="206"/>
        <v>0</v>
      </c>
      <c r="L690" s="21">
        <f t="shared" si="207"/>
        <v>100</v>
      </c>
      <c r="M690" s="20">
        <v>0</v>
      </c>
      <c r="N690" s="20">
        <v>8.9004436786800006E-2</v>
      </c>
      <c r="O690">
        <f t="shared" si="202"/>
        <v>8.9004436786800006E-2</v>
      </c>
      <c r="P690" s="20">
        <v>8.0936893106200003E-2</v>
      </c>
      <c r="Q690">
        <f t="shared" si="208"/>
        <v>0.16994132989300001</v>
      </c>
      <c r="R690" s="18">
        <f t="shared" si="209"/>
        <v>0</v>
      </c>
      <c r="S690" s="18">
        <f t="shared" si="210"/>
        <v>19.881662378577129</v>
      </c>
      <c r="T690" s="18">
        <f t="shared" si="211"/>
        <v>19.881662378577129</v>
      </c>
      <c r="U690" s="18">
        <f t="shared" si="212"/>
        <v>18.079547950660196</v>
      </c>
      <c r="V690" s="18">
        <f t="shared" si="213"/>
        <v>37.961210329237325</v>
      </c>
      <c r="X690" s="39">
        <f t="shared" si="214"/>
        <v>100</v>
      </c>
      <c r="Z690" s="20">
        <v>0</v>
      </c>
      <c r="AA690" s="53">
        <f t="shared" si="198"/>
        <v>0</v>
      </c>
      <c r="AB690" s="20">
        <v>0</v>
      </c>
      <c r="AC690" s="53">
        <f t="shared" si="199"/>
        <v>0</v>
      </c>
      <c r="AD690" s="20">
        <v>0</v>
      </c>
      <c r="AE690" s="53">
        <f t="shared" si="200"/>
        <v>0</v>
      </c>
      <c r="AF690" s="20">
        <v>1.5382131196500001E-2</v>
      </c>
      <c r="AG690" s="48">
        <f t="shared" si="201"/>
        <v>3.4360347658213288</v>
      </c>
    </row>
    <row r="691" spans="1:33" ht="14.5" x14ac:dyDescent="0.35">
      <c r="A691" s="19" t="s">
        <v>1394</v>
      </c>
      <c r="B691" t="s">
        <v>1477</v>
      </c>
      <c r="C691" s="52" t="s">
        <v>98</v>
      </c>
      <c r="D691" s="20">
        <v>0.37312499999999998</v>
      </c>
      <c r="E691" s="20">
        <v>0</v>
      </c>
      <c r="F691" s="20">
        <v>0</v>
      </c>
      <c r="G691" s="20">
        <v>0</v>
      </c>
      <c r="H691" s="20">
        <f t="shared" si="203"/>
        <v>0.37312499999999998</v>
      </c>
      <c r="I691" s="21">
        <f t="shared" si="204"/>
        <v>0</v>
      </c>
      <c r="J691" s="21">
        <f t="shared" si="205"/>
        <v>0</v>
      </c>
      <c r="K691" s="21">
        <f t="shared" si="206"/>
        <v>0</v>
      </c>
      <c r="L691" s="21">
        <f t="shared" si="207"/>
        <v>100</v>
      </c>
      <c r="M691" s="20">
        <v>0</v>
      </c>
      <c r="N691" s="20">
        <v>0</v>
      </c>
      <c r="O691">
        <f t="shared" si="202"/>
        <v>0</v>
      </c>
      <c r="P691" s="20">
        <v>3.2106695604200002E-4</v>
      </c>
      <c r="Q691">
        <f t="shared" si="208"/>
        <v>3.2106695604200002E-4</v>
      </c>
      <c r="R691" s="18">
        <f t="shared" si="209"/>
        <v>0</v>
      </c>
      <c r="S691" s="18">
        <f t="shared" si="210"/>
        <v>0</v>
      </c>
      <c r="T691" s="18">
        <f t="shared" si="211"/>
        <v>0</v>
      </c>
      <c r="U691" s="18">
        <f t="shared" si="212"/>
        <v>8.6048095421641546E-2</v>
      </c>
      <c r="V691" s="18">
        <f t="shared" si="213"/>
        <v>8.6048095421641546E-2</v>
      </c>
      <c r="X691" s="39">
        <f t="shared" si="214"/>
        <v>100</v>
      </c>
      <c r="Z691" s="20">
        <v>0</v>
      </c>
      <c r="AA691" s="53">
        <f t="shared" si="198"/>
        <v>0</v>
      </c>
      <c r="AB691" s="20">
        <v>0</v>
      </c>
      <c r="AC691" s="53">
        <f t="shared" si="199"/>
        <v>0</v>
      </c>
      <c r="AD691" s="20">
        <v>0</v>
      </c>
      <c r="AE691" s="53">
        <f t="shared" si="200"/>
        <v>0</v>
      </c>
      <c r="AF691" s="20">
        <v>0</v>
      </c>
      <c r="AG691" s="48">
        <f t="shared" si="201"/>
        <v>0</v>
      </c>
    </row>
    <row r="692" spans="1:33" ht="14.5" x14ac:dyDescent="0.35">
      <c r="A692" s="19" t="s">
        <v>1395</v>
      </c>
      <c r="B692" t="s">
        <v>1460</v>
      </c>
      <c r="C692" s="52" t="s">
        <v>98</v>
      </c>
      <c r="D692" s="20">
        <v>0.13858599999999999</v>
      </c>
      <c r="E692" s="20">
        <v>0</v>
      </c>
      <c r="F692" s="20">
        <v>0</v>
      </c>
      <c r="G692" s="20">
        <v>0</v>
      </c>
      <c r="H692" s="20">
        <f t="shared" si="203"/>
        <v>0.13858599999999999</v>
      </c>
      <c r="I692" s="21">
        <f t="shared" si="204"/>
        <v>0</v>
      </c>
      <c r="J692" s="21">
        <f t="shared" si="205"/>
        <v>0</v>
      </c>
      <c r="K692" s="21">
        <f t="shared" si="206"/>
        <v>0</v>
      </c>
      <c r="L692" s="21">
        <f t="shared" si="207"/>
        <v>100</v>
      </c>
      <c r="M692" s="20">
        <v>0</v>
      </c>
      <c r="N692" s="20">
        <v>0</v>
      </c>
      <c r="O692">
        <f t="shared" si="202"/>
        <v>0</v>
      </c>
      <c r="P692" s="20">
        <v>0</v>
      </c>
      <c r="Q692">
        <f t="shared" si="208"/>
        <v>0</v>
      </c>
      <c r="R692" s="18">
        <f t="shared" si="209"/>
        <v>0</v>
      </c>
      <c r="S692" s="18">
        <f t="shared" si="210"/>
        <v>0</v>
      </c>
      <c r="T692" s="18">
        <f t="shared" si="211"/>
        <v>0</v>
      </c>
      <c r="U692" s="18">
        <f t="shared" si="212"/>
        <v>0</v>
      </c>
      <c r="V692" s="18">
        <f t="shared" si="213"/>
        <v>0</v>
      </c>
      <c r="X692" s="39">
        <f t="shared" si="214"/>
        <v>100</v>
      </c>
      <c r="Z692" s="20">
        <v>0</v>
      </c>
      <c r="AA692" s="53">
        <f t="shared" si="198"/>
        <v>0</v>
      </c>
      <c r="AB692" s="20">
        <v>0</v>
      </c>
      <c r="AC692" s="53">
        <f t="shared" si="199"/>
        <v>0</v>
      </c>
      <c r="AD692" s="20">
        <v>0</v>
      </c>
      <c r="AE692" s="53">
        <f t="shared" si="200"/>
        <v>0</v>
      </c>
      <c r="AF692" s="20">
        <v>0</v>
      </c>
      <c r="AG692" s="48">
        <f t="shared" si="201"/>
        <v>0</v>
      </c>
    </row>
    <row r="693" spans="1:33" ht="14.5" x14ac:dyDescent="0.35">
      <c r="A693" s="19" t="s">
        <v>1396</v>
      </c>
      <c r="B693" t="s">
        <v>47</v>
      </c>
      <c r="C693" s="52" t="s">
        <v>98</v>
      </c>
      <c r="D693" s="20">
        <v>2.1307699999999999E-2</v>
      </c>
      <c r="E693" s="20">
        <v>0</v>
      </c>
      <c r="F693" s="20">
        <v>0</v>
      </c>
      <c r="G693" s="20">
        <v>0</v>
      </c>
      <c r="H693" s="20">
        <f t="shared" si="203"/>
        <v>2.1307699999999999E-2</v>
      </c>
      <c r="I693" s="21">
        <f t="shared" si="204"/>
        <v>0</v>
      </c>
      <c r="J693" s="21">
        <f t="shared" si="205"/>
        <v>0</v>
      </c>
      <c r="K693" s="21">
        <f t="shared" si="206"/>
        <v>0</v>
      </c>
      <c r="L693" s="21">
        <f t="shared" si="207"/>
        <v>100</v>
      </c>
      <c r="M693" s="20">
        <v>0</v>
      </c>
      <c r="N693" s="20">
        <v>0</v>
      </c>
      <c r="O693">
        <f t="shared" si="202"/>
        <v>0</v>
      </c>
      <c r="P693" s="20">
        <v>0</v>
      </c>
      <c r="Q693">
        <f t="shared" si="208"/>
        <v>0</v>
      </c>
      <c r="R693" s="18">
        <f t="shared" si="209"/>
        <v>0</v>
      </c>
      <c r="S693" s="18">
        <f t="shared" si="210"/>
        <v>0</v>
      </c>
      <c r="T693" s="18">
        <f t="shared" si="211"/>
        <v>0</v>
      </c>
      <c r="U693" s="18">
        <f t="shared" si="212"/>
        <v>0</v>
      </c>
      <c r="V693" s="18">
        <f t="shared" si="213"/>
        <v>0</v>
      </c>
      <c r="X693" s="39">
        <f t="shared" si="214"/>
        <v>100</v>
      </c>
      <c r="Z693" s="20">
        <v>0</v>
      </c>
      <c r="AA693" s="53">
        <f t="shared" si="198"/>
        <v>0</v>
      </c>
      <c r="AB693" s="20">
        <v>0</v>
      </c>
      <c r="AC693" s="53">
        <f t="shared" si="199"/>
        <v>0</v>
      </c>
      <c r="AD693" s="20">
        <v>0</v>
      </c>
      <c r="AE693" s="53">
        <f t="shared" si="200"/>
        <v>0</v>
      </c>
      <c r="AF693" s="20">
        <v>0</v>
      </c>
      <c r="AG693" s="48">
        <f t="shared" si="201"/>
        <v>0</v>
      </c>
    </row>
    <row r="694" spans="1:33" ht="14.5" x14ac:dyDescent="0.35">
      <c r="A694" s="19" t="s">
        <v>1397</v>
      </c>
      <c r="B694" t="s">
        <v>1461</v>
      </c>
      <c r="C694" s="52" t="s">
        <v>98</v>
      </c>
      <c r="D694" s="20">
        <v>0.21231800000000001</v>
      </c>
      <c r="E694" s="20">
        <v>0</v>
      </c>
      <c r="F694" s="20">
        <v>0</v>
      </c>
      <c r="G694" s="20">
        <v>0</v>
      </c>
      <c r="H694" s="20">
        <f t="shared" si="203"/>
        <v>0.21231800000000001</v>
      </c>
      <c r="I694" s="21">
        <f t="shared" si="204"/>
        <v>0</v>
      </c>
      <c r="J694" s="21">
        <f t="shared" si="205"/>
        <v>0</v>
      </c>
      <c r="K694" s="21">
        <f t="shared" si="206"/>
        <v>0</v>
      </c>
      <c r="L694" s="21">
        <f t="shared" si="207"/>
        <v>100</v>
      </c>
      <c r="M694" s="20">
        <v>0</v>
      </c>
      <c r="N694" s="20">
        <v>1.1475654829700001E-3</v>
      </c>
      <c r="O694">
        <f t="shared" si="202"/>
        <v>1.1475654829700001E-3</v>
      </c>
      <c r="P694" s="20">
        <v>2.2310920467500002E-3</v>
      </c>
      <c r="Q694">
        <f t="shared" si="208"/>
        <v>3.3786575297200003E-3</v>
      </c>
      <c r="R694" s="18">
        <f t="shared" si="209"/>
        <v>0</v>
      </c>
      <c r="S694" s="18">
        <f t="shared" si="210"/>
        <v>0.54049373250030608</v>
      </c>
      <c r="T694" s="18">
        <f t="shared" si="211"/>
        <v>0.54049373250030608</v>
      </c>
      <c r="U694" s="18">
        <f t="shared" si="212"/>
        <v>1.0508256703388315</v>
      </c>
      <c r="V694" s="18">
        <f t="shared" si="213"/>
        <v>1.5913194028391375</v>
      </c>
      <c r="X694" s="39">
        <f t="shared" si="214"/>
        <v>100</v>
      </c>
      <c r="Z694" s="20">
        <v>0</v>
      </c>
      <c r="AA694" s="53">
        <f t="shared" si="198"/>
        <v>0</v>
      </c>
      <c r="AB694" s="20">
        <v>0</v>
      </c>
      <c r="AC694" s="53">
        <f t="shared" si="199"/>
        <v>0</v>
      </c>
      <c r="AD694" s="20">
        <v>0</v>
      </c>
      <c r="AE694" s="53">
        <f t="shared" si="200"/>
        <v>0</v>
      </c>
      <c r="AF694" s="20">
        <v>0</v>
      </c>
      <c r="AG694" s="48">
        <f t="shared" si="201"/>
        <v>0</v>
      </c>
    </row>
    <row r="695" spans="1:33" ht="14.5" x14ac:dyDescent="0.35">
      <c r="A695" s="19" t="s">
        <v>1398</v>
      </c>
      <c r="B695" t="s">
        <v>1478</v>
      </c>
      <c r="C695" s="52" t="s">
        <v>98</v>
      </c>
      <c r="D695" s="20">
        <v>0.29297800000000002</v>
      </c>
      <c r="E695" s="20">
        <v>0</v>
      </c>
      <c r="F695" s="20">
        <v>0</v>
      </c>
      <c r="G695" s="20">
        <v>0</v>
      </c>
      <c r="H695" s="20">
        <f t="shared" si="203"/>
        <v>0.29297800000000002</v>
      </c>
      <c r="I695" s="21">
        <f t="shared" si="204"/>
        <v>0</v>
      </c>
      <c r="J695" s="21">
        <f t="shared" si="205"/>
        <v>0</v>
      </c>
      <c r="K695" s="21">
        <f t="shared" si="206"/>
        <v>0</v>
      </c>
      <c r="L695" s="21">
        <f t="shared" si="207"/>
        <v>100</v>
      </c>
      <c r="M695" s="20">
        <v>0</v>
      </c>
      <c r="N695" s="20">
        <v>0</v>
      </c>
      <c r="O695">
        <f t="shared" si="202"/>
        <v>0</v>
      </c>
      <c r="P695" s="20">
        <v>0</v>
      </c>
      <c r="Q695">
        <f t="shared" si="208"/>
        <v>0</v>
      </c>
      <c r="R695" s="18">
        <f t="shared" si="209"/>
        <v>0</v>
      </c>
      <c r="S695" s="18">
        <f t="shared" si="210"/>
        <v>0</v>
      </c>
      <c r="T695" s="18">
        <f t="shared" si="211"/>
        <v>0</v>
      </c>
      <c r="U695" s="18">
        <f t="shared" si="212"/>
        <v>0</v>
      </c>
      <c r="V695" s="18">
        <f t="shared" si="213"/>
        <v>0</v>
      </c>
      <c r="X695" s="39">
        <f t="shared" si="214"/>
        <v>100</v>
      </c>
      <c r="Z695" s="20">
        <v>0</v>
      </c>
      <c r="AA695" s="53">
        <f t="shared" si="198"/>
        <v>0</v>
      </c>
      <c r="AB695" s="20">
        <v>0</v>
      </c>
      <c r="AC695" s="53">
        <f t="shared" si="199"/>
        <v>0</v>
      </c>
      <c r="AD695" s="20">
        <v>0</v>
      </c>
      <c r="AE695" s="53">
        <f t="shared" si="200"/>
        <v>0</v>
      </c>
      <c r="AF695" s="20">
        <v>0</v>
      </c>
      <c r="AG695" s="48">
        <f t="shared" si="201"/>
        <v>0</v>
      </c>
    </row>
    <row r="696" spans="1:33" ht="14.5" x14ac:dyDescent="0.35">
      <c r="A696" s="19" t="s">
        <v>1399</v>
      </c>
      <c r="B696" t="s">
        <v>1479</v>
      </c>
      <c r="C696" s="52" t="s">
        <v>98</v>
      </c>
      <c r="D696" s="20">
        <v>2.0576899999999999E-2</v>
      </c>
      <c r="E696" s="20">
        <v>0</v>
      </c>
      <c r="F696" s="20">
        <v>0</v>
      </c>
      <c r="G696" s="20">
        <v>0</v>
      </c>
      <c r="H696" s="20">
        <f t="shared" si="203"/>
        <v>2.0576899999999999E-2</v>
      </c>
      <c r="I696" s="21">
        <f t="shared" si="204"/>
        <v>0</v>
      </c>
      <c r="J696" s="21">
        <f t="shared" si="205"/>
        <v>0</v>
      </c>
      <c r="K696" s="21">
        <f t="shared" si="206"/>
        <v>0</v>
      </c>
      <c r="L696" s="21">
        <f t="shared" si="207"/>
        <v>100</v>
      </c>
      <c r="M696" s="20">
        <v>0</v>
      </c>
      <c r="N696" s="20">
        <v>1.10129113989E-4</v>
      </c>
      <c r="O696">
        <f t="shared" si="202"/>
        <v>1.10129113989E-4</v>
      </c>
      <c r="P696" s="20">
        <v>2.0466766426899999E-2</v>
      </c>
      <c r="Q696">
        <f t="shared" si="208"/>
        <v>2.0576895540888998E-2</v>
      </c>
      <c r="R696" s="18">
        <f t="shared" si="209"/>
        <v>0</v>
      </c>
      <c r="S696" s="18">
        <f t="shared" si="210"/>
        <v>0.53520750933814132</v>
      </c>
      <c r="T696" s="18">
        <f t="shared" si="211"/>
        <v>0.53520750933814132</v>
      </c>
      <c r="U696" s="18">
        <f t="shared" si="212"/>
        <v>99.464770820191575</v>
      </c>
      <c r="V696" s="18">
        <f t="shared" si="213"/>
        <v>99.999978329529711</v>
      </c>
      <c r="X696" s="39">
        <f t="shared" si="214"/>
        <v>100</v>
      </c>
      <c r="Z696" s="20">
        <v>0</v>
      </c>
      <c r="AA696" s="53">
        <f t="shared" si="198"/>
        <v>0</v>
      </c>
      <c r="AB696" s="20">
        <v>0</v>
      </c>
      <c r="AC696" s="53">
        <f t="shared" si="199"/>
        <v>0</v>
      </c>
      <c r="AD696" s="20">
        <v>0</v>
      </c>
      <c r="AE696" s="53">
        <f t="shared" si="200"/>
        <v>0</v>
      </c>
      <c r="AF696" s="20">
        <v>0</v>
      </c>
      <c r="AG696" s="48">
        <f t="shared" si="201"/>
        <v>0</v>
      </c>
    </row>
    <row r="697" spans="1:33" ht="14.5" x14ac:dyDescent="0.35">
      <c r="A697" s="19" t="s">
        <v>1400</v>
      </c>
      <c r="B697" t="s">
        <v>1462</v>
      </c>
      <c r="C697" s="52" t="s">
        <v>98</v>
      </c>
      <c r="D697" s="20">
        <v>0.66861899999999996</v>
      </c>
      <c r="E697" s="20">
        <v>0</v>
      </c>
      <c r="F697" s="20">
        <v>0</v>
      </c>
      <c r="G697" s="20">
        <v>0</v>
      </c>
      <c r="H697" s="20">
        <f t="shared" si="203"/>
        <v>0.66861899999999996</v>
      </c>
      <c r="I697" s="21">
        <f t="shared" si="204"/>
        <v>0</v>
      </c>
      <c r="J697" s="21">
        <f t="shared" si="205"/>
        <v>0</v>
      </c>
      <c r="K697" s="21">
        <f t="shared" si="206"/>
        <v>0</v>
      </c>
      <c r="L697" s="21">
        <f t="shared" si="207"/>
        <v>100</v>
      </c>
      <c r="M697" s="20">
        <v>0</v>
      </c>
      <c r="N697" s="20">
        <v>0</v>
      </c>
      <c r="O697">
        <f t="shared" si="202"/>
        <v>0</v>
      </c>
      <c r="P697" s="20">
        <v>0</v>
      </c>
      <c r="Q697">
        <f t="shared" si="208"/>
        <v>0</v>
      </c>
      <c r="R697" s="18">
        <f t="shared" si="209"/>
        <v>0</v>
      </c>
      <c r="S697" s="18">
        <f t="shared" si="210"/>
        <v>0</v>
      </c>
      <c r="T697" s="18">
        <f t="shared" si="211"/>
        <v>0</v>
      </c>
      <c r="U697" s="18">
        <f t="shared" si="212"/>
        <v>0</v>
      </c>
      <c r="V697" s="18">
        <f t="shared" si="213"/>
        <v>0</v>
      </c>
      <c r="X697" s="39">
        <f t="shared" si="214"/>
        <v>100</v>
      </c>
      <c r="Z697" s="20">
        <v>0</v>
      </c>
      <c r="AA697" s="53">
        <f t="shared" si="198"/>
        <v>0</v>
      </c>
      <c r="AB697" s="20">
        <v>0</v>
      </c>
      <c r="AC697" s="53">
        <f t="shared" si="199"/>
        <v>0</v>
      </c>
      <c r="AD697" s="20">
        <v>0</v>
      </c>
      <c r="AE697" s="53">
        <f t="shared" si="200"/>
        <v>0</v>
      </c>
      <c r="AF697" s="20">
        <v>0</v>
      </c>
      <c r="AG697" s="48">
        <f t="shared" si="201"/>
        <v>0</v>
      </c>
    </row>
    <row r="698" spans="1:33" ht="14.5" x14ac:dyDescent="0.35">
      <c r="A698" s="19" t="s">
        <v>1401</v>
      </c>
      <c r="B698" t="s">
        <v>1480</v>
      </c>
      <c r="C698" s="52" t="s">
        <v>98</v>
      </c>
      <c r="D698" s="20">
        <v>10.076700000000001</v>
      </c>
      <c r="E698" s="20">
        <v>1.63005</v>
      </c>
      <c r="F698" s="20">
        <v>1.0730200000000001</v>
      </c>
      <c r="G698" s="20">
        <v>0.80848399999999998</v>
      </c>
      <c r="H698" s="20">
        <f t="shared" si="203"/>
        <v>6.5651460000000004</v>
      </c>
      <c r="I698" s="21">
        <f t="shared" si="204"/>
        <v>16.17642680639495</v>
      </c>
      <c r="J698" s="21">
        <f t="shared" si="205"/>
        <v>10.648525807059851</v>
      </c>
      <c r="K698" s="21">
        <f t="shared" si="206"/>
        <v>8.0233012791886225</v>
      </c>
      <c r="L698" s="21">
        <f t="shared" si="207"/>
        <v>65.151746107356573</v>
      </c>
      <c r="M698" s="20">
        <v>0.2424</v>
      </c>
      <c r="N698" s="20">
        <v>0.12959999999999999</v>
      </c>
      <c r="O698">
        <f t="shared" si="202"/>
        <v>0.372</v>
      </c>
      <c r="P698" s="20">
        <v>0.160004324122</v>
      </c>
      <c r="Q698">
        <f t="shared" si="208"/>
        <v>0.53200432412200005</v>
      </c>
      <c r="R698" s="18">
        <f t="shared" si="209"/>
        <v>2.4055494358272052</v>
      </c>
      <c r="S698" s="18">
        <f t="shared" si="210"/>
        <v>1.2861353419274166</v>
      </c>
      <c r="T698" s="18">
        <f t="shared" si="211"/>
        <v>3.6916847777546216</v>
      </c>
      <c r="U698" s="18">
        <f t="shared" si="212"/>
        <v>1.5878643218712474</v>
      </c>
      <c r="V698" s="18">
        <f t="shared" si="213"/>
        <v>5.2795490996258696</v>
      </c>
      <c r="X698" s="39">
        <f t="shared" si="214"/>
        <v>100</v>
      </c>
      <c r="Z698" s="20">
        <v>0</v>
      </c>
      <c r="AA698" s="53">
        <f t="shared" si="198"/>
        <v>0</v>
      </c>
      <c r="AB698" s="20">
        <v>0</v>
      </c>
      <c r="AC698" s="53">
        <f t="shared" si="199"/>
        <v>0</v>
      </c>
      <c r="AD698" s="20">
        <v>0</v>
      </c>
      <c r="AE698" s="53">
        <f t="shared" si="200"/>
        <v>0</v>
      </c>
      <c r="AF698" s="20">
        <v>0</v>
      </c>
      <c r="AG698" s="48">
        <f t="shared" si="201"/>
        <v>0</v>
      </c>
    </row>
    <row r="699" spans="1:33" ht="14.5" x14ac:dyDescent="0.35">
      <c r="A699" t="s">
        <v>1402</v>
      </c>
      <c r="B699" s="19" t="s">
        <v>1403</v>
      </c>
      <c r="C699" s="52" t="s">
        <v>30</v>
      </c>
      <c r="D699" s="20">
        <v>3.6707399999999999</v>
      </c>
      <c r="E699" s="20">
        <v>1.1530499999999999</v>
      </c>
      <c r="F699" s="20">
        <v>0.15466099999999999</v>
      </c>
      <c r="G699" s="20">
        <v>0.200375</v>
      </c>
      <c r="H699" s="20">
        <f t="shared" si="203"/>
        <v>2.1626539999999999</v>
      </c>
      <c r="I699" s="21">
        <f t="shared" si="204"/>
        <v>31.411922391670345</v>
      </c>
      <c r="J699" s="21">
        <f t="shared" si="205"/>
        <v>4.2133466276554596</v>
      </c>
      <c r="K699" s="21">
        <f t="shared" si="206"/>
        <v>5.4587085982662895</v>
      </c>
      <c r="L699" s="21">
        <f t="shared" si="207"/>
        <v>58.91602238240791</v>
      </c>
      <c r="M699" s="20">
        <v>0</v>
      </c>
      <c r="N699" s="20">
        <v>2.0400000000000001E-2</v>
      </c>
      <c r="O699">
        <f t="shared" si="202"/>
        <v>2.0400000000000001E-2</v>
      </c>
      <c r="P699" s="20">
        <v>5.4869800000000003E-2</v>
      </c>
      <c r="Q699">
        <f t="shared" si="208"/>
        <v>7.5269799999999998E-2</v>
      </c>
      <c r="R699" s="18">
        <f t="shared" si="209"/>
        <v>0</v>
      </c>
      <c r="S699" s="18">
        <f t="shared" si="210"/>
        <v>0.55574625279916312</v>
      </c>
      <c r="T699" s="18">
        <f t="shared" si="211"/>
        <v>0.55574625279916312</v>
      </c>
      <c r="U699" s="18">
        <f t="shared" si="212"/>
        <v>1.4947885167568393</v>
      </c>
      <c r="V699" s="18">
        <f t="shared" si="213"/>
        <v>2.0505347695560023</v>
      </c>
      <c r="X699" s="39">
        <f t="shared" si="214"/>
        <v>100</v>
      </c>
      <c r="Z699" s="20">
        <v>0</v>
      </c>
      <c r="AA699" s="53">
        <f t="shared" si="198"/>
        <v>0</v>
      </c>
      <c r="AB699" s="20">
        <v>0</v>
      </c>
      <c r="AC699" s="53">
        <f t="shared" si="199"/>
        <v>0</v>
      </c>
      <c r="AD699" s="20">
        <v>0</v>
      </c>
      <c r="AE699" s="53">
        <f t="shared" si="200"/>
        <v>0</v>
      </c>
      <c r="AF699" s="20">
        <v>0</v>
      </c>
      <c r="AG699" s="48">
        <f t="shared" si="201"/>
        <v>0</v>
      </c>
    </row>
    <row r="700" spans="1:33" ht="14.5" x14ac:dyDescent="0.35">
      <c r="A700" s="19" t="s">
        <v>1404</v>
      </c>
      <c r="B700" s="19" t="s">
        <v>1405</v>
      </c>
      <c r="C700" s="52" t="s">
        <v>30</v>
      </c>
      <c r="D700" s="20">
        <v>0.47942400000000002</v>
      </c>
      <c r="E700" s="20">
        <v>0</v>
      </c>
      <c r="F700" s="20">
        <v>0</v>
      </c>
      <c r="G700" s="20">
        <v>0</v>
      </c>
      <c r="H700" s="20">
        <f t="shared" si="203"/>
        <v>0.47942400000000002</v>
      </c>
      <c r="I700" s="21">
        <f t="shared" si="204"/>
        <v>0</v>
      </c>
      <c r="J700" s="21">
        <f t="shared" si="205"/>
        <v>0</v>
      </c>
      <c r="K700" s="21">
        <f t="shared" si="206"/>
        <v>0</v>
      </c>
      <c r="L700" s="21">
        <f t="shared" si="207"/>
        <v>100</v>
      </c>
      <c r="M700" s="20">
        <v>0</v>
      </c>
      <c r="N700" s="20">
        <v>0</v>
      </c>
      <c r="O700">
        <f t="shared" si="202"/>
        <v>0</v>
      </c>
      <c r="P700" s="20">
        <v>0.14743800000000001</v>
      </c>
      <c r="Q700">
        <f t="shared" si="208"/>
        <v>0.14743800000000001</v>
      </c>
      <c r="R700" s="18">
        <f t="shared" si="209"/>
        <v>0</v>
      </c>
      <c r="S700" s="18">
        <f t="shared" si="210"/>
        <v>0</v>
      </c>
      <c r="T700" s="18">
        <f t="shared" si="211"/>
        <v>0</v>
      </c>
      <c r="U700" s="18">
        <f t="shared" si="212"/>
        <v>30.753153784541453</v>
      </c>
      <c r="V700" s="18">
        <f t="shared" si="213"/>
        <v>30.753153784541453</v>
      </c>
      <c r="X700" s="39">
        <f t="shared" si="214"/>
        <v>100</v>
      </c>
      <c r="Z700" s="20">
        <v>0</v>
      </c>
      <c r="AA700" s="53">
        <f t="shared" si="198"/>
        <v>0</v>
      </c>
      <c r="AB700" s="20">
        <v>0</v>
      </c>
      <c r="AC700" s="53">
        <f t="shared" si="199"/>
        <v>0</v>
      </c>
      <c r="AD700" s="20">
        <v>0</v>
      </c>
      <c r="AE700" s="53">
        <f t="shared" si="200"/>
        <v>0</v>
      </c>
      <c r="AF700" s="20">
        <v>0</v>
      </c>
      <c r="AG700" s="48">
        <f t="shared" si="201"/>
        <v>0</v>
      </c>
    </row>
    <row r="701" spans="1:33" ht="14.5" x14ac:dyDescent="0.35">
      <c r="A701" s="19" t="s">
        <v>1406</v>
      </c>
      <c r="B701" s="19" t="s">
        <v>1407</v>
      </c>
      <c r="C701" s="52" t="s">
        <v>30</v>
      </c>
      <c r="D701" s="20">
        <v>6.3274499999999998</v>
      </c>
      <c r="E701" s="20">
        <v>1.3347899999999999</v>
      </c>
      <c r="F701" s="20">
        <v>2.0492E-2</v>
      </c>
      <c r="G701" s="20">
        <v>1.8589000000000001E-2</v>
      </c>
      <c r="H701" s="20">
        <f t="shared" si="203"/>
        <v>4.9535789999999995</v>
      </c>
      <c r="I701" s="21">
        <f t="shared" si="204"/>
        <v>21.095227935424219</v>
      </c>
      <c r="J701" s="21">
        <f t="shared" si="205"/>
        <v>0.32385874246339363</v>
      </c>
      <c r="K701" s="21">
        <f t="shared" si="206"/>
        <v>0.2937834356652364</v>
      </c>
      <c r="L701" s="21">
        <f t="shared" si="207"/>
        <v>78.287129886447133</v>
      </c>
      <c r="M701" s="20">
        <v>3.04E-2</v>
      </c>
      <c r="N701" s="20">
        <v>5.3383699999999999E-2</v>
      </c>
      <c r="O701">
        <f t="shared" si="202"/>
        <v>8.3783700000000003E-2</v>
      </c>
      <c r="P701" s="20">
        <v>0.28130300000000003</v>
      </c>
      <c r="Q701">
        <f t="shared" si="208"/>
        <v>0.36508670000000004</v>
      </c>
      <c r="R701" s="18">
        <f t="shared" si="209"/>
        <v>0.48044630933472415</v>
      </c>
      <c r="S701" s="18">
        <f t="shared" si="210"/>
        <v>0.84368426459316159</v>
      </c>
      <c r="T701" s="18">
        <f t="shared" si="211"/>
        <v>1.3241305739278857</v>
      </c>
      <c r="U701" s="18">
        <f t="shared" si="212"/>
        <v>4.445756189302168</v>
      </c>
      <c r="V701" s="18">
        <f t="shared" si="213"/>
        <v>5.7698867632300539</v>
      </c>
      <c r="X701" s="39">
        <f t="shared" si="214"/>
        <v>99.999999999999986</v>
      </c>
      <c r="Z701" s="20">
        <v>0</v>
      </c>
      <c r="AA701" s="53">
        <f t="shared" si="198"/>
        <v>0</v>
      </c>
      <c r="AB701" s="20">
        <v>0</v>
      </c>
      <c r="AC701" s="53">
        <f t="shared" si="199"/>
        <v>0</v>
      </c>
      <c r="AD701" s="20">
        <v>0</v>
      </c>
      <c r="AE701" s="53">
        <f t="shared" si="200"/>
        <v>0</v>
      </c>
      <c r="AF701" s="20">
        <v>0</v>
      </c>
      <c r="AG701" s="48">
        <f t="shared" si="201"/>
        <v>0</v>
      </c>
    </row>
    <row r="702" spans="1:33" ht="14.5" x14ac:dyDescent="0.35">
      <c r="A702" s="19" t="s">
        <v>1408</v>
      </c>
      <c r="B702" s="19" t="s">
        <v>1409</v>
      </c>
      <c r="C702" s="52" t="s">
        <v>30</v>
      </c>
      <c r="D702" s="20">
        <v>14.0608</v>
      </c>
      <c r="E702" s="20">
        <v>1.04495</v>
      </c>
      <c r="F702" s="20">
        <v>0.14485200000000001</v>
      </c>
      <c r="G702" s="20">
        <v>0.29496899999999998</v>
      </c>
      <c r="H702" s="20">
        <f t="shared" si="203"/>
        <v>12.576029</v>
      </c>
      <c r="I702" s="21">
        <f t="shared" si="204"/>
        <v>7.4316539599453808</v>
      </c>
      <c r="J702" s="21">
        <f t="shared" si="205"/>
        <v>1.0301832043695951</v>
      </c>
      <c r="K702" s="21">
        <f t="shared" si="206"/>
        <v>2.0978109353664087</v>
      </c>
      <c r="L702" s="21">
        <f t="shared" si="207"/>
        <v>89.440351900318618</v>
      </c>
      <c r="M702" s="20">
        <v>0.19919999999999999</v>
      </c>
      <c r="N702" s="20">
        <v>4.5199999999999997E-2</v>
      </c>
      <c r="O702">
        <f t="shared" si="202"/>
        <v>0.24439999999999998</v>
      </c>
      <c r="P702" s="20">
        <v>0.34179300000000001</v>
      </c>
      <c r="Q702">
        <f t="shared" si="208"/>
        <v>0.58619299999999996</v>
      </c>
      <c r="R702" s="18">
        <f t="shared" si="209"/>
        <v>1.4167045971779697</v>
      </c>
      <c r="S702" s="18">
        <f t="shared" si="210"/>
        <v>0.32146108329540279</v>
      </c>
      <c r="T702" s="18">
        <f t="shared" si="211"/>
        <v>1.7381656804733727</v>
      </c>
      <c r="U702" s="18">
        <f t="shared" si="212"/>
        <v>2.4308218593536641</v>
      </c>
      <c r="V702" s="18">
        <f t="shared" si="213"/>
        <v>4.168987539827036</v>
      </c>
      <c r="X702" s="39">
        <f t="shared" si="214"/>
        <v>100</v>
      </c>
      <c r="Z702" s="20">
        <v>0</v>
      </c>
      <c r="AA702" s="53">
        <f t="shared" si="198"/>
        <v>0</v>
      </c>
      <c r="AB702" s="20">
        <v>0</v>
      </c>
      <c r="AC702" s="53">
        <f t="shared" si="199"/>
        <v>0</v>
      </c>
      <c r="AD702" s="20">
        <v>0</v>
      </c>
      <c r="AE702" s="53">
        <f t="shared" si="200"/>
        <v>0</v>
      </c>
      <c r="AF702" s="20">
        <v>0</v>
      </c>
      <c r="AG702" s="48">
        <f t="shared" si="201"/>
        <v>0</v>
      </c>
    </row>
    <row r="703" spans="1:33" ht="14.5" x14ac:dyDescent="0.35">
      <c r="A703" s="19" t="s">
        <v>54</v>
      </c>
      <c r="B703" s="19" t="s">
        <v>61</v>
      </c>
      <c r="C703" s="52" t="s">
        <v>30</v>
      </c>
      <c r="D703" s="20">
        <v>0.66419799999999996</v>
      </c>
      <c r="E703" s="20">
        <v>0</v>
      </c>
      <c r="F703" s="20">
        <v>0</v>
      </c>
      <c r="G703" s="20">
        <v>0</v>
      </c>
      <c r="H703" s="20">
        <f t="shared" si="203"/>
        <v>0.66419799999999996</v>
      </c>
      <c r="I703" s="21">
        <f t="shared" si="204"/>
        <v>0</v>
      </c>
      <c r="J703" s="21">
        <f t="shared" si="205"/>
        <v>0</v>
      </c>
      <c r="K703" s="21">
        <f t="shared" si="206"/>
        <v>0</v>
      </c>
      <c r="L703" s="21">
        <f t="shared" si="207"/>
        <v>100</v>
      </c>
      <c r="M703" s="20">
        <v>0</v>
      </c>
      <c r="N703" s="20">
        <v>0</v>
      </c>
      <c r="O703">
        <f t="shared" si="202"/>
        <v>0</v>
      </c>
      <c r="P703" s="20">
        <v>0</v>
      </c>
      <c r="Q703">
        <f t="shared" si="208"/>
        <v>0</v>
      </c>
      <c r="R703" s="18">
        <f t="shared" si="209"/>
        <v>0</v>
      </c>
      <c r="S703" s="18">
        <f t="shared" si="210"/>
        <v>0</v>
      </c>
      <c r="T703" s="18">
        <f t="shared" si="211"/>
        <v>0</v>
      </c>
      <c r="U703" s="18">
        <f t="shared" si="212"/>
        <v>0</v>
      </c>
      <c r="V703" s="18">
        <f t="shared" si="213"/>
        <v>0</v>
      </c>
      <c r="X703" s="39">
        <f t="shared" si="214"/>
        <v>100</v>
      </c>
      <c r="Z703" s="20">
        <v>0</v>
      </c>
      <c r="AA703" s="53">
        <f t="shared" si="198"/>
        <v>0</v>
      </c>
      <c r="AB703" s="20">
        <v>0</v>
      </c>
      <c r="AC703" s="53">
        <f t="shared" si="199"/>
        <v>0</v>
      </c>
      <c r="AD703" s="20">
        <v>0</v>
      </c>
      <c r="AE703" s="53">
        <f t="shared" si="200"/>
        <v>0</v>
      </c>
      <c r="AF703" s="20">
        <v>0</v>
      </c>
      <c r="AG703" s="48">
        <f t="shared" si="201"/>
        <v>0</v>
      </c>
    </row>
    <row r="704" spans="1:33" ht="14.5" x14ac:dyDescent="0.35">
      <c r="A704" s="19" t="s">
        <v>1410</v>
      </c>
      <c r="B704" s="19" t="s">
        <v>1411</v>
      </c>
      <c r="C704" s="52" t="s">
        <v>30</v>
      </c>
      <c r="D704" s="20">
        <v>0.42192000000000002</v>
      </c>
      <c r="E704" s="20">
        <v>0</v>
      </c>
      <c r="F704" s="20">
        <v>0</v>
      </c>
      <c r="G704" s="20">
        <v>0</v>
      </c>
      <c r="H704" s="20">
        <f t="shared" si="203"/>
        <v>0.42192000000000002</v>
      </c>
      <c r="I704" s="21">
        <f t="shared" si="204"/>
        <v>0</v>
      </c>
      <c r="J704" s="21">
        <f t="shared" si="205"/>
        <v>0</v>
      </c>
      <c r="K704" s="21">
        <f t="shared" si="206"/>
        <v>0</v>
      </c>
      <c r="L704" s="21">
        <f t="shared" si="207"/>
        <v>100</v>
      </c>
      <c r="M704" s="20">
        <v>0</v>
      </c>
      <c r="N704" s="20">
        <v>0</v>
      </c>
      <c r="O704">
        <f t="shared" si="202"/>
        <v>0</v>
      </c>
      <c r="P704" s="20">
        <v>0</v>
      </c>
      <c r="Q704">
        <f t="shared" si="208"/>
        <v>0</v>
      </c>
      <c r="R704" s="18">
        <f t="shared" si="209"/>
        <v>0</v>
      </c>
      <c r="S704" s="18">
        <f t="shared" si="210"/>
        <v>0</v>
      </c>
      <c r="T704" s="18">
        <f t="shared" si="211"/>
        <v>0</v>
      </c>
      <c r="U704" s="18">
        <f t="shared" si="212"/>
        <v>0</v>
      </c>
      <c r="V704" s="18">
        <f t="shared" si="213"/>
        <v>0</v>
      </c>
      <c r="X704" s="39">
        <f t="shared" si="214"/>
        <v>100</v>
      </c>
      <c r="Z704" s="20">
        <v>0</v>
      </c>
      <c r="AA704" s="53">
        <f t="shared" si="198"/>
        <v>0</v>
      </c>
      <c r="AB704" s="20">
        <v>0</v>
      </c>
      <c r="AC704" s="53">
        <f t="shared" si="199"/>
        <v>0</v>
      </c>
      <c r="AD704" s="20">
        <v>0</v>
      </c>
      <c r="AE704" s="53">
        <f t="shared" si="200"/>
        <v>0</v>
      </c>
      <c r="AF704" s="20">
        <v>0</v>
      </c>
      <c r="AG704" s="48">
        <f t="shared" si="201"/>
        <v>0</v>
      </c>
    </row>
    <row r="705" spans="1:33" ht="14.5" x14ac:dyDescent="0.35">
      <c r="A705" s="19" t="s">
        <v>55</v>
      </c>
      <c r="B705" s="19" t="s">
        <v>62</v>
      </c>
      <c r="C705" s="52" t="s">
        <v>30</v>
      </c>
      <c r="D705" s="20">
        <v>1.40021</v>
      </c>
      <c r="E705" s="20">
        <v>0</v>
      </c>
      <c r="F705" s="20">
        <v>0</v>
      </c>
      <c r="G705" s="20">
        <v>0</v>
      </c>
      <c r="H705" s="20">
        <f t="shared" si="203"/>
        <v>1.40021</v>
      </c>
      <c r="I705" s="21">
        <f t="shared" si="204"/>
        <v>0</v>
      </c>
      <c r="J705" s="21">
        <f t="shared" si="205"/>
        <v>0</v>
      </c>
      <c r="K705" s="21">
        <f t="shared" si="206"/>
        <v>0</v>
      </c>
      <c r="L705" s="21">
        <f t="shared" si="207"/>
        <v>100</v>
      </c>
      <c r="M705" s="20">
        <v>0</v>
      </c>
      <c r="N705" s="20">
        <v>0</v>
      </c>
      <c r="O705">
        <f t="shared" si="202"/>
        <v>0</v>
      </c>
      <c r="P705" s="20">
        <v>0</v>
      </c>
      <c r="Q705">
        <f t="shared" si="208"/>
        <v>0</v>
      </c>
      <c r="R705" s="18">
        <f t="shared" si="209"/>
        <v>0</v>
      </c>
      <c r="S705" s="18">
        <f t="shared" si="210"/>
        <v>0</v>
      </c>
      <c r="T705" s="18">
        <f t="shared" si="211"/>
        <v>0</v>
      </c>
      <c r="U705" s="18">
        <f t="shared" si="212"/>
        <v>0</v>
      </c>
      <c r="V705" s="18">
        <f t="shared" si="213"/>
        <v>0</v>
      </c>
      <c r="X705" s="39">
        <f t="shared" si="214"/>
        <v>100</v>
      </c>
      <c r="Z705" s="20">
        <v>0</v>
      </c>
      <c r="AA705" s="53">
        <f t="shared" si="198"/>
        <v>0</v>
      </c>
      <c r="AB705" s="20">
        <v>0</v>
      </c>
      <c r="AC705" s="53">
        <f t="shared" si="199"/>
        <v>0</v>
      </c>
      <c r="AD705" s="20">
        <v>0</v>
      </c>
      <c r="AE705" s="53">
        <f t="shared" si="200"/>
        <v>0</v>
      </c>
      <c r="AF705" s="20">
        <v>0</v>
      </c>
      <c r="AG705" s="48">
        <f t="shared" si="201"/>
        <v>0</v>
      </c>
    </row>
    <row r="706" spans="1:33" ht="14.5" x14ac:dyDescent="0.35">
      <c r="A706" s="19" t="s">
        <v>1412</v>
      </c>
      <c r="B706" s="19" t="s">
        <v>1413</v>
      </c>
      <c r="C706" s="52" t="s">
        <v>30</v>
      </c>
      <c r="D706" s="20">
        <v>1.43509</v>
      </c>
      <c r="E706" s="20">
        <v>0</v>
      </c>
      <c r="F706" s="20">
        <v>0</v>
      </c>
      <c r="G706" s="20">
        <v>0</v>
      </c>
      <c r="H706" s="20">
        <f t="shared" si="203"/>
        <v>1.43509</v>
      </c>
      <c r="I706" s="21">
        <f t="shared" si="204"/>
        <v>0</v>
      </c>
      <c r="J706" s="21">
        <f t="shared" si="205"/>
        <v>0</v>
      </c>
      <c r="K706" s="21">
        <f t="shared" si="206"/>
        <v>0</v>
      </c>
      <c r="L706" s="21">
        <f t="shared" si="207"/>
        <v>100</v>
      </c>
      <c r="M706" s="20">
        <v>6.8731900000000004E-3</v>
      </c>
      <c r="N706" s="20">
        <v>2.1913999999999999E-4</v>
      </c>
      <c r="O706">
        <f t="shared" si="202"/>
        <v>7.09233E-3</v>
      </c>
      <c r="P706" s="20">
        <v>0.13306599999999999</v>
      </c>
      <c r="Q706">
        <f t="shared" si="208"/>
        <v>0.14015833</v>
      </c>
      <c r="R706" s="18">
        <f t="shared" si="209"/>
        <v>0.47893790633340072</v>
      </c>
      <c r="S706" s="18">
        <f t="shared" si="210"/>
        <v>1.5270122431345769E-2</v>
      </c>
      <c r="T706" s="18">
        <f t="shared" si="211"/>
        <v>0.49420802876474645</v>
      </c>
      <c r="U706" s="18">
        <f t="shared" si="212"/>
        <v>9.2723104474283833</v>
      </c>
      <c r="V706" s="18">
        <f t="shared" si="213"/>
        <v>9.7665184761931307</v>
      </c>
      <c r="X706" s="39">
        <f t="shared" si="214"/>
        <v>100</v>
      </c>
      <c r="Z706" s="20">
        <v>0</v>
      </c>
      <c r="AA706" s="53">
        <f t="shared" si="198"/>
        <v>0</v>
      </c>
      <c r="AB706" s="20">
        <v>0</v>
      </c>
      <c r="AC706" s="53">
        <f t="shared" si="199"/>
        <v>0</v>
      </c>
      <c r="AD706" s="20">
        <v>0</v>
      </c>
      <c r="AE706" s="53">
        <f t="shared" si="200"/>
        <v>0</v>
      </c>
      <c r="AF706" s="20">
        <v>0</v>
      </c>
      <c r="AG706" s="48">
        <f t="shared" si="201"/>
        <v>0</v>
      </c>
    </row>
    <row r="707" spans="1:33" ht="14.5" x14ac:dyDescent="0.35">
      <c r="A707" s="19" t="s">
        <v>56</v>
      </c>
      <c r="B707" s="19" t="s">
        <v>63</v>
      </c>
      <c r="C707" s="52" t="s">
        <v>30</v>
      </c>
      <c r="D707" s="20">
        <v>0.450575</v>
      </c>
      <c r="E707" s="20">
        <v>0</v>
      </c>
      <c r="F707" s="20">
        <v>0</v>
      </c>
      <c r="G707" s="20">
        <v>0</v>
      </c>
      <c r="H707" s="20">
        <f t="shared" si="203"/>
        <v>0.450575</v>
      </c>
      <c r="I707" s="21">
        <f t="shared" si="204"/>
        <v>0</v>
      </c>
      <c r="J707" s="21">
        <f t="shared" si="205"/>
        <v>0</v>
      </c>
      <c r="K707" s="21">
        <f t="shared" si="206"/>
        <v>0</v>
      </c>
      <c r="L707" s="21">
        <f t="shared" si="207"/>
        <v>100</v>
      </c>
      <c r="M707" s="20">
        <v>0</v>
      </c>
      <c r="N707" s="20">
        <v>0</v>
      </c>
      <c r="O707">
        <f t="shared" ref="O707:O728" si="215">M707+N707</f>
        <v>0</v>
      </c>
      <c r="P707" s="20">
        <v>0</v>
      </c>
      <c r="Q707">
        <f t="shared" si="208"/>
        <v>0</v>
      </c>
      <c r="R707" s="18">
        <f t="shared" si="209"/>
        <v>0</v>
      </c>
      <c r="S707" s="18">
        <f t="shared" si="210"/>
        <v>0</v>
      </c>
      <c r="T707" s="18">
        <f t="shared" si="211"/>
        <v>0</v>
      </c>
      <c r="U707" s="18">
        <f t="shared" si="212"/>
        <v>0</v>
      </c>
      <c r="V707" s="18">
        <f t="shared" si="213"/>
        <v>0</v>
      </c>
      <c r="X707" s="39">
        <f t="shared" si="214"/>
        <v>100</v>
      </c>
      <c r="Z707" s="20">
        <v>0</v>
      </c>
      <c r="AA707" s="53">
        <f t="shared" ref="AA707:AA728" si="216">Z707/D707*100</f>
        <v>0</v>
      </c>
      <c r="AB707" s="20">
        <v>0</v>
      </c>
      <c r="AC707" s="53">
        <f t="shared" ref="AC707:AC728" si="217">AB707/D707*100</f>
        <v>0</v>
      </c>
      <c r="AD707" s="20">
        <v>0</v>
      </c>
      <c r="AE707" s="53">
        <f t="shared" ref="AE707:AE728" si="218">AD707/D707*100</f>
        <v>0</v>
      </c>
      <c r="AF707" s="20">
        <v>0</v>
      </c>
      <c r="AG707" s="48">
        <f t="shared" ref="AG707:AG728" si="219">AF707/D707*100</f>
        <v>0</v>
      </c>
    </row>
    <row r="708" spans="1:33" ht="14.5" x14ac:dyDescent="0.35">
      <c r="A708" s="19" t="s">
        <v>1414</v>
      </c>
      <c r="B708" s="19" t="s">
        <v>1415</v>
      </c>
      <c r="C708" s="52" t="s">
        <v>30</v>
      </c>
      <c r="D708" s="20">
        <v>0.69040800000000002</v>
      </c>
      <c r="E708" s="20">
        <v>0</v>
      </c>
      <c r="F708" s="20">
        <v>0</v>
      </c>
      <c r="G708" s="20">
        <v>0</v>
      </c>
      <c r="H708" s="20">
        <f t="shared" si="203"/>
        <v>0.69040800000000002</v>
      </c>
      <c r="I708" s="21">
        <f t="shared" si="204"/>
        <v>0</v>
      </c>
      <c r="J708" s="21">
        <f t="shared" si="205"/>
        <v>0</v>
      </c>
      <c r="K708" s="21">
        <f t="shared" si="206"/>
        <v>0</v>
      </c>
      <c r="L708" s="21">
        <f t="shared" si="207"/>
        <v>100</v>
      </c>
      <c r="M708" s="20">
        <v>0</v>
      </c>
      <c r="N708" s="20">
        <v>2.286E-4</v>
      </c>
      <c r="O708">
        <f t="shared" si="215"/>
        <v>2.286E-4</v>
      </c>
      <c r="P708" s="20">
        <v>6.6269400000000002E-4</v>
      </c>
      <c r="Q708">
        <f t="shared" si="208"/>
        <v>8.9129400000000005E-4</v>
      </c>
      <c r="R708" s="18">
        <f t="shared" si="209"/>
        <v>0</v>
      </c>
      <c r="S708" s="18">
        <f t="shared" si="210"/>
        <v>3.3110856189383669E-2</v>
      </c>
      <c r="T708" s="18">
        <f t="shared" si="211"/>
        <v>3.3110856189383669E-2</v>
      </c>
      <c r="U708" s="18">
        <f t="shared" si="212"/>
        <v>9.5985851844126946E-2</v>
      </c>
      <c r="V708" s="18">
        <f t="shared" si="213"/>
        <v>0.12909670803351062</v>
      </c>
      <c r="X708" s="39">
        <f t="shared" si="214"/>
        <v>100</v>
      </c>
      <c r="Z708" s="20">
        <v>0</v>
      </c>
      <c r="AA708" s="53">
        <f t="shared" si="216"/>
        <v>0</v>
      </c>
      <c r="AB708" s="20">
        <v>0</v>
      </c>
      <c r="AC708" s="53">
        <f t="shared" si="217"/>
        <v>0</v>
      </c>
      <c r="AD708" s="20">
        <v>0</v>
      </c>
      <c r="AE708" s="53">
        <f t="shared" si="218"/>
        <v>0</v>
      </c>
      <c r="AF708" s="20">
        <v>0</v>
      </c>
      <c r="AG708" s="48">
        <f t="shared" si="219"/>
        <v>0</v>
      </c>
    </row>
    <row r="709" spans="1:33" ht="14.5" x14ac:dyDescent="0.35">
      <c r="A709" s="19" t="s">
        <v>57</v>
      </c>
      <c r="B709" s="19" t="s">
        <v>64</v>
      </c>
      <c r="C709" s="52" t="s">
        <v>30</v>
      </c>
      <c r="D709" s="20">
        <v>0.28381800000000001</v>
      </c>
      <c r="E709" s="20">
        <v>3.6121300000000002E-2</v>
      </c>
      <c r="F709" s="20">
        <v>1.34263E-2</v>
      </c>
      <c r="G709" s="20">
        <v>7.1454500000000002E-3</v>
      </c>
      <c r="H709" s="20">
        <f t="shared" si="203"/>
        <v>0.22712495000000002</v>
      </c>
      <c r="I709" s="21">
        <f t="shared" si="204"/>
        <v>12.726923591879302</v>
      </c>
      <c r="J709" s="21">
        <f t="shared" si="205"/>
        <v>4.7306020055105735</v>
      </c>
      <c r="K709" s="21">
        <f t="shared" si="206"/>
        <v>2.5176169235214116</v>
      </c>
      <c r="L709" s="21">
        <f t="shared" si="207"/>
        <v>80.024857479088723</v>
      </c>
      <c r="M709" s="20">
        <v>0</v>
      </c>
      <c r="N709" s="20">
        <v>1.12E-2</v>
      </c>
      <c r="O709">
        <f t="shared" si="215"/>
        <v>1.12E-2</v>
      </c>
      <c r="P709" s="20">
        <v>3.37311E-2</v>
      </c>
      <c r="Q709">
        <f t="shared" si="208"/>
        <v>4.4931100000000002E-2</v>
      </c>
      <c r="R709" s="18">
        <f t="shared" si="209"/>
        <v>0</v>
      </c>
      <c r="S709" s="18">
        <f t="shared" si="210"/>
        <v>3.9461908687962004</v>
      </c>
      <c r="T709" s="18">
        <f t="shared" si="211"/>
        <v>3.9461908687962004</v>
      </c>
      <c r="U709" s="18">
        <f t="shared" si="212"/>
        <v>11.884764179861742</v>
      </c>
      <c r="V709" s="18">
        <f t="shared" si="213"/>
        <v>15.830955048657943</v>
      </c>
      <c r="X709" s="39">
        <f t="shared" si="214"/>
        <v>100.00000000000001</v>
      </c>
      <c r="Z709" s="20">
        <v>0</v>
      </c>
      <c r="AA709" s="53">
        <f t="shared" si="216"/>
        <v>0</v>
      </c>
      <c r="AB709" s="20">
        <v>0</v>
      </c>
      <c r="AC709" s="53">
        <f t="shared" si="217"/>
        <v>0</v>
      </c>
      <c r="AD709" s="20">
        <v>0</v>
      </c>
      <c r="AE709" s="53">
        <f t="shared" si="218"/>
        <v>0</v>
      </c>
      <c r="AF709" s="20">
        <v>0</v>
      </c>
      <c r="AG709" s="48">
        <f t="shared" si="219"/>
        <v>0</v>
      </c>
    </row>
    <row r="710" spans="1:33" ht="14.5" x14ac:dyDescent="0.35">
      <c r="A710" s="19" t="s">
        <v>58</v>
      </c>
      <c r="B710" s="19" t="s">
        <v>65</v>
      </c>
      <c r="C710" s="52" t="s">
        <v>30</v>
      </c>
      <c r="D710" s="20">
        <v>1.31694</v>
      </c>
      <c r="E710" s="20">
        <v>0</v>
      </c>
      <c r="F710" s="20">
        <v>0.596271</v>
      </c>
      <c r="G710" s="20">
        <v>2.2406200000000001E-2</v>
      </c>
      <c r="H710" s="20">
        <f t="shared" si="203"/>
        <v>0.69826279999999996</v>
      </c>
      <c r="I710" s="21">
        <f t="shared" si="204"/>
        <v>0</v>
      </c>
      <c r="J710" s="21">
        <f t="shared" si="205"/>
        <v>45.277005786140599</v>
      </c>
      <c r="K710" s="21">
        <f t="shared" si="206"/>
        <v>1.7013835102586299</v>
      </c>
      <c r="L710" s="21">
        <f t="shared" si="207"/>
        <v>53.021610703600764</v>
      </c>
      <c r="M710" s="20">
        <v>0</v>
      </c>
      <c r="N710" s="20">
        <v>6.5638000000000003E-4</v>
      </c>
      <c r="O710">
        <f t="shared" si="215"/>
        <v>6.5638000000000003E-4</v>
      </c>
      <c r="P710" s="20">
        <v>5.4968999999999997E-2</v>
      </c>
      <c r="Q710">
        <f t="shared" si="208"/>
        <v>5.5625379999999995E-2</v>
      </c>
      <c r="R710" s="18">
        <f t="shared" si="209"/>
        <v>0</v>
      </c>
      <c r="S710" s="18">
        <f t="shared" si="210"/>
        <v>4.9841298768356954E-2</v>
      </c>
      <c r="T710" s="18">
        <f t="shared" si="211"/>
        <v>4.9841298768356954E-2</v>
      </c>
      <c r="U710" s="18">
        <f t="shared" si="212"/>
        <v>4.1739942594195636</v>
      </c>
      <c r="V710" s="18">
        <f t="shared" si="213"/>
        <v>4.2238355581879201</v>
      </c>
      <c r="X710" s="39">
        <f t="shared" si="214"/>
        <v>100</v>
      </c>
      <c r="Z710" s="20">
        <v>0</v>
      </c>
      <c r="AA710" s="53">
        <f t="shared" si="216"/>
        <v>0</v>
      </c>
      <c r="AB710" s="20">
        <v>0</v>
      </c>
      <c r="AC710" s="53">
        <f t="shared" si="217"/>
        <v>0</v>
      </c>
      <c r="AD710" s="20">
        <v>0</v>
      </c>
      <c r="AE710" s="53">
        <f t="shared" si="218"/>
        <v>0</v>
      </c>
      <c r="AF710" s="20">
        <v>0</v>
      </c>
      <c r="AG710" s="48">
        <f t="shared" si="219"/>
        <v>0</v>
      </c>
    </row>
    <row r="711" spans="1:33" ht="14.5" x14ac:dyDescent="0.35">
      <c r="A711" s="19" t="s">
        <v>59</v>
      </c>
      <c r="B711" s="19" t="s">
        <v>66</v>
      </c>
      <c r="C711" s="52" t="s">
        <v>30</v>
      </c>
      <c r="D711" s="20">
        <v>1.25586</v>
      </c>
      <c r="E711" s="20">
        <v>0</v>
      </c>
      <c r="F711" s="20">
        <v>0</v>
      </c>
      <c r="G711" s="20">
        <v>0</v>
      </c>
      <c r="H711" s="20">
        <f t="shared" si="203"/>
        <v>1.25586</v>
      </c>
      <c r="I711" s="21">
        <f t="shared" si="204"/>
        <v>0</v>
      </c>
      <c r="J711" s="21">
        <f t="shared" si="205"/>
        <v>0</v>
      </c>
      <c r="K711" s="21">
        <f t="shared" si="206"/>
        <v>0</v>
      </c>
      <c r="L711" s="21">
        <f t="shared" si="207"/>
        <v>100</v>
      </c>
      <c r="M711" s="20">
        <v>0</v>
      </c>
      <c r="N711" s="20">
        <v>0</v>
      </c>
      <c r="O711">
        <f t="shared" si="215"/>
        <v>0</v>
      </c>
      <c r="P711" s="20">
        <v>2.13501E-2</v>
      </c>
      <c r="Q711">
        <f t="shared" si="208"/>
        <v>2.13501E-2</v>
      </c>
      <c r="R711" s="18">
        <f t="shared" si="209"/>
        <v>0</v>
      </c>
      <c r="S711" s="18">
        <f t="shared" si="210"/>
        <v>0</v>
      </c>
      <c r="T711" s="18">
        <f t="shared" si="211"/>
        <v>0</v>
      </c>
      <c r="U711" s="18">
        <f t="shared" si="212"/>
        <v>1.700038220820792</v>
      </c>
      <c r="V711" s="18">
        <f t="shared" si="213"/>
        <v>1.700038220820792</v>
      </c>
      <c r="X711" s="39">
        <f t="shared" si="214"/>
        <v>100</v>
      </c>
      <c r="Z711" s="20">
        <v>0</v>
      </c>
      <c r="AA711" s="53">
        <f t="shared" si="216"/>
        <v>0</v>
      </c>
      <c r="AB711" s="20">
        <v>0</v>
      </c>
      <c r="AC711" s="53">
        <f t="shared" si="217"/>
        <v>0</v>
      </c>
      <c r="AD711" s="20">
        <v>0</v>
      </c>
      <c r="AE711" s="53">
        <f t="shared" si="218"/>
        <v>0</v>
      </c>
      <c r="AF711" s="20">
        <v>0</v>
      </c>
      <c r="AG711" s="48">
        <f t="shared" si="219"/>
        <v>0</v>
      </c>
    </row>
    <row r="712" spans="1:33" ht="14.5" x14ac:dyDescent="0.35">
      <c r="A712" s="19" t="s">
        <v>68</v>
      </c>
      <c r="B712" s="19" t="s">
        <v>69</v>
      </c>
      <c r="C712" s="52" t="s">
        <v>30</v>
      </c>
      <c r="D712" s="20">
        <v>3.1564999999999999</v>
      </c>
      <c r="E712" s="20">
        <v>0</v>
      </c>
      <c r="F712" s="20">
        <v>3.102525</v>
      </c>
      <c r="G712" s="20">
        <v>1.7314E-2</v>
      </c>
      <c r="H712" s="20">
        <f t="shared" si="203"/>
        <v>3.6660999999999888E-2</v>
      </c>
      <c r="I712" s="21">
        <f t="shared" si="204"/>
        <v>0</v>
      </c>
      <c r="J712" s="21">
        <f t="shared" si="205"/>
        <v>98.290036432757816</v>
      </c>
      <c r="K712" s="21">
        <f t="shared" si="206"/>
        <v>0.54851892919372724</v>
      </c>
      <c r="L712" s="21">
        <f t="shared" si="207"/>
        <v>1.161444638048468</v>
      </c>
      <c r="M712" s="20">
        <v>1.37603E-2</v>
      </c>
      <c r="N712" s="20">
        <v>3.2000000000000001E-2</v>
      </c>
      <c r="O712">
        <f t="shared" si="215"/>
        <v>4.5760300000000004E-2</v>
      </c>
      <c r="P712" s="20">
        <v>0.49825900000000001</v>
      </c>
      <c r="Q712">
        <f t="shared" si="208"/>
        <v>0.54401929999999998</v>
      </c>
      <c r="R712" s="18">
        <f t="shared" si="209"/>
        <v>0.43593537145572631</v>
      </c>
      <c r="S712" s="18">
        <f t="shared" si="210"/>
        <v>1.0137810866466024</v>
      </c>
      <c r="T712" s="18">
        <f t="shared" si="211"/>
        <v>1.4497164581023287</v>
      </c>
      <c r="U712" s="18">
        <f t="shared" si="212"/>
        <v>15.785173451607795</v>
      </c>
      <c r="V712" s="18">
        <f t="shared" si="213"/>
        <v>17.234889909710123</v>
      </c>
      <c r="X712" s="39">
        <f t="shared" si="214"/>
        <v>100.00000000000001</v>
      </c>
      <c r="Z712" s="20">
        <v>0</v>
      </c>
      <c r="AA712" s="53">
        <f t="shared" si="216"/>
        <v>0</v>
      </c>
      <c r="AB712" s="20">
        <v>0</v>
      </c>
      <c r="AC712" s="53">
        <f t="shared" si="217"/>
        <v>0</v>
      </c>
      <c r="AD712" s="20">
        <v>0</v>
      </c>
      <c r="AE712" s="53">
        <f t="shared" si="218"/>
        <v>0</v>
      </c>
      <c r="AF712" s="20">
        <v>0</v>
      </c>
      <c r="AG712" s="48">
        <f t="shared" si="219"/>
        <v>0</v>
      </c>
    </row>
    <row r="713" spans="1:33" ht="14.5" x14ac:dyDescent="0.35">
      <c r="A713" s="19" t="s">
        <v>60</v>
      </c>
      <c r="B713" s="19" t="s">
        <v>67</v>
      </c>
      <c r="C713" s="52" t="s">
        <v>30</v>
      </c>
      <c r="D713" s="20">
        <v>0.57256099999999999</v>
      </c>
      <c r="E713" s="20">
        <v>0</v>
      </c>
      <c r="F713" s="20">
        <v>0</v>
      </c>
      <c r="G713" s="20">
        <v>0</v>
      </c>
      <c r="H713" s="20">
        <f t="shared" si="203"/>
        <v>0.57256099999999999</v>
      </c>
      <c r="I713" s="21">
        <f t="shared" si="204"/>
        <v>0</v>
      </c>
      <c r="J713" s="21">
        <f t="shared" si="205"/>
        <v>0</v>
      </c>
      <c r="K713" s="21">
        <f t="shared" si="206"/>
        <v>0</v>
      </c>
      <c r="L713" s="21">
        <f t="shared" si="207"/>
        <v>100</v>
      </c>
      <c r="M713" s="20">
        <v>0</v>
      </c>
      <c r="N713" s="20">
        <v>0</v>
      </c>
      <c r="O713">
        <f t="shared" si="215"/>
        <v>0</v>
      </c>
      <c r="P713" s="20">
        <v>1.0136399999999999E-3</v>
      </c>
      <c r="Q713">
        <f t="shared" si="208"/>
        <v>1.0136399999999999E-3</v>
      </c>
      <c r="R713" s="18">
        <f t="shared" si="209"/>
        <v>0</v>
      </c>
      <c r="S713" s="18">
        <f t="shared" si="210"/>
        <v>0</v>
      </c>
      <c r="T713" s="18">
        <f t="shared" si="211"/>
        <v>0</v>
      </c>
      <c r="U713" s="18">
        <f t="shared" si="212"/>
        <v>0.17703615859270888</v>
      </c>
      <c r="V713" s="18">
        <f t="shared" si="213"/>
        <v>0.17703615859270888</v>
      </c>
      <c r="X713" s="39">
        <f t="shared" si="214"/>
        <v>100</v>
      </c>
      <c r="Z713" s="20">
        <v>0</v>
      </c>
      <c r="AA713" s="53">
        <f t="shared" si="216"/>
        <v>0</v>
      </c>
      <c r="AB713" s="20">
        <v>0</v>
      </c>
      <c r="AC713" s="53">
        <f t="shared" si="217"/>
        <v>0</v>
      </c>
      <c r="AD713" s="20">
        <v>0</v>
      </c>
      <c r="AE713" s="53">
        <f t="shared" si="218"/>
        <v>0</v>
      </c>
      <c r="AF713" s="20">
        <v>0</v>
      </c>
      <c r="AG713" s="48">
        <f t="shared" si="219"/>
        <v>0</v>
      </c>
    </row>
    <row r="714" spans="1:33" ht="14.5" x14ac:dyDescent="0.35">
      <c r="A714" s="19" t="s">
        <v>1416</v>
      </c>
      <c r="B714" s="19" t="s">
        <v>1417</v>
      </c>
      <c r="C714" s="52" t="s">
        <v>30</v>
      </c>
      <c r="D714" s="20">
        <v>1.56979</v>
      </c>
      <c r="E714" s="20">
        <v>0</v>
      </c>
      <c r="F714" s="20">
        <v>0</v>
      </c>
      <c r="G714" s="20">
        <v>0</v>
      </c>
      <c r="H714" s="20">
        <f t="shared" si="203"/>
        <v>1.56979</v>
      </c>
      <c r="I714" s="21">
        <f t="shared" si="204"/>
        <v>0</v>
      </c>
      <c r="J714" s="21">
        <f t="shared" si="205"/>
        <v>0</v>
      </c>
      <c r="K714" s="21">
        <f t="shared" si="206"/>
        <v>0</v>
      </c>
      <c r="L714" s="21">
        <f t="shared" si="207"/>
        <v>100</v>
      </c>
      <c r="M714" s="20">
        <v>0</v>
      </c>
      <c r="N714" s="20">
        <v>4.2148699999999999E-3</v>
      </c>
      <c r="O714">
        <f t="shared" si="215"/>
        <v>4.2148699999999999E-3</v>
      </c>
      <c r="P714" s="20">
        <v>0.69366099999999997</v>
      </c>
      <c r="Q714">
        <f t="shared" si="208"/>
        <v>0.69787586999999995</v>
      </c>
      <c r="R714" s="18">
        <f t="shared" si="209"/>
        <v>0</v>
      </c>
      <c r="S714" s="18">
        <f t="shared" si="210"/>
        <v>0.26849897119996941</v>
      </c>
      <c r="T714" s="18">
        <f t="shared" si="211"/>
        <v>0.26849897119996941</v>
      </c>
      <c r="U714" s="18">
        <f t="shared" si="212"/>
        <v>44.188139814879698</v>
      </c>
      <c r="V714" s="18">
        <f t="shared" si="213"/>
        <v>44.456638786079658</v>
      </c>
      <c r="X714" s="39">
        <f t="shared" si="214"/>
        <v>100</v>
      </c>
      <c r="Z714" s="20">
        <v>0</v>
      </c>
      <c r="AA714" s="53">
        <f t="shared" si="216"/>
        <v>0</v>
      </c>
      <c r="AB714" s="20">
        <v>0</v>
      </c>
      <c r="AC714" s="53">
        <f t="shared" si="217"/>
        <v>0</v>
      </c>
      <c r="AD714" s="20">
        <v>0</v>
      </c>
      <c r="AE714" s="53">
        <f t="shared" si="218"/>
        <v>0</v>
      </c>
      <c r="AF714" s="20">
        <v>0</v>
      </c>
      <c r="AG714" s="48">
        <f t="shared" si="219"/>
        <v>0</v>
      </c>
    </row>
    <row r="715" spans="1:33" ht="14.5" x14ac:dyDescent="0.35">
      <c r="A715" s="19" t="s">
        <v>1418</v>
      </c>
      <c r="B715" s="19" t="s">
        <v>1419</v>
      </c>
      <c r="C715" s="52" t="s">
        <v>30</v>
      </c>
      <c r="D715" s="20">
        <v>7.2496700000000001</v>
      </c>
      <c r="E715" s="20">
        <v>0.395125</v>
      </c>
      <c r="F715" s="20">
        <v>0.231658</v>
      </c>
      <c r="G715" s="20">
        <v>0.92570300000000005</v>
      </c>
      <c r="H715" s="20">
        <f t="shared" si="203"/>
        <v>5.6971839999999991</v>
      </c>
      <c r="I715" s="21">
        <f t="shared" si="204"/>
        <v>5.4502480802574462</v>
      </c>
      <c r="J715" s="21">
        <f t="shared" si="205"/>
        <v>3.1954282056976391</v>
      </c>
      <c r="K715" s="21">
        <f t="shared" si="206"/>
        <v>12.768898446412043</v>
      </c>
      <c r="L715" s="21">
        <f t="shared" si="207"/>
        <v>78.585425267632857</v>
      </c>
      <c r="M715" s="20">
        <v>1.52E-2</v>
      </c>
      <c r="N715" s="20">
        <v>1.1599999999999999E-2</v>
      </c>
      <c r="O715">
        <f t="shared" si="215"/>
        <v>2.6799999999999997E-2</v>
      </c>
      <c r="P715" s="20">
        <v>1.2990099999999999E-2</v>
      </c>
      <c r="Q715">
        <f t="shared" si="208"/>
        <v>3.9790099999999995E-2</v>
      </c>
      <c r="R715" s="18">
        <f t="shared" si="209"/>
        <v>0.20966471577326967</v>
      </c>
      <c r="S715" s="18">
        <f t="shared" si="210"/>
        <v>0.16000728309012685</v>
      </c>
      <c r="T715" s="18">
        <f t="shared" si="211"/>
        <v>0.36967199886339647</v>
      </c>
      <c r="U715" s="18">
        <f t="shared" si="212"/>
        <v>0.17918194897147041</v>
      </c>
      <c r="V715" s="18">
        <f t="shared" si="213"/>
        <v>0.54885394783486685</v>
      </c>
      <c r="X715" s="39">
        <f t="shared" si="214"/>
        <v>99.999999999999986</v>
      </c>
      <c r="Z715" s="20">
        <v>0</v>
      </c>
      <c r="AA715" s="53">
        <f t="shared" si="216"/>
        <v>0</v>
      </c>
      <c r="AB715" s="20">
        <v>0</v>
      </c>
      <c r="AC715" s="53">
        <f t="shared" si="217"/>
        <v>0</v>
      </c>
      <c r="AD715" s="20">
        <v>0</v>
      </c>
      <c r="AE715" s="53">
        <f t="shared" si="218"/>
        <v>0</v>
      </c>
      <c r="AF715" s="20">
        <v>0</v>
      </c>
      <c r="AG715" s="48">
        <f t="shared" si="219"/>
        <v>0</v>
      </c>
    </row>
    <row r="716" spans="1:33" ht="14.5" x14ac:dyDescent="0.35">
      <c r="A716" s="19" t="s">
        <v>1420</v>
      </c>
      <c r="B716" s="19" t="s">
        <v>1421</v>
      </c>
      <c r="C716" s="52" t="s">
        <v>30</v>
      </c>
      <c r="D716" s="20">
        <v>0.30937599999999998</v>
      </c>
      <c r="E716" s="20">
        <v>0</v>
      </c>
      <c r="F716" s="20">
        <v>0</v>
      </c>
      <c r="G716" s="20">
        <v>0</v>
      </c>
      <c r="H716" s="20">
        <f t="shared" si="203"/>
        <v>0.30937599999999998</v>
      </c>
      <c r="I716" s="21">
        <f t="shared" si="204"/>
        <v>0</v>
      </c>
      <c r="J716" s="21">
        <f t="shared" si="205"/>
        <v>0</v>
      </c>
      <c r="K716" s="21">
        <f t="shared" si="206"/>
        <v>0</v>
      </c>
      <c r="L716" s="21">
        <f t="shared" si="207"/>
        <v>100</v>
      </c>
      <c r="M716" s="20">
        <v>0</v>
      </c>
      <c r="N716" s="20">
        <v>3.5383900000000002E-3</v>
      </c>
      <c r="O716">
        <f t="shared" si="215"/>
        <v>3.5383900000000002E-3</v>
      </c>
      <c r="P716" s="20">
        <v>0.153196</v>
      </c>
      <c r="Q716">
        <f t="shared" si="208"/>
        <v>0.15673439</v>
      </c>
      <c r="R716" s="18">
        <f t="shared" si="209"/>
        <v>0</v>
      </c>
      <c r="S716" s="18">
        <f t="shared" si="210"/>
        <v>1.1437183233347126</v>
      </c>
      <c r="T716" s="18">
        <f t="shared" si="211"/>
        <v>1.1437183233347126</v>
      </c>
      <c r="U716" s="18">
        <f t="shared" si="212"/>
        <v>49.517738932561031</v>
      </c>
      <c r="V716" s="18">
        <f t="shared" si="213"/>
        <v>50.661457255895733</v>
      </c>
      <c r="X716" s="39">
        <f t="shared" si="214"/>
        <v>100</v>
      </c>
      <c r="Z716" s="20">
        <v>0</v>
      </c>
      <c r="AA716" s="53">
        <f t="shared" si="216"/>
        <v>0</v>
      </c>
      <c r="AB716" s="20">
        <v>0</v>
      </c>
      <c r="AC716" s="53">
        <f t="shared" si="217"/>
        <v>0</v>
      </c>
      <c r="AD716" s="20">
        <v>0</v>
      </c>
      <c r="AE716" s="53">
        <f t="shared" si="218"/>
        <v>0</v>
      </c>
      <c r="AF716" s="20">
        <v>0</v>
      </c>
      <c r="AG716" s="48">
        <f t="shared" si="219"/>
        <v>0</v>
      </c>
    </row>
    <row r="717" spans="1:33" ht="14.5" x14ac:dyDescent="0.35">
      <c r="A717" s="19" t="s">
        <v>1422</v>
      </c>
      <c r="B717" s="19" t="s">
        <v>1423</v>
      </c>
      <c r="C717" s="52" t="s">
        <v>30</v>
      </c>
      <c r="D717" s="20">
        <v>0.29178799999999999</v>
      </c>
      <c r="E717" s="20">
        <v>0</v>
      </c>
      <c r="F717" s="20">
        <v>0</v>
      </c>
      <c r="G717" s="20">
        <v>0</v>
      </c>
      <c r="H717" s="20">
        <f t="shared" si="203"/>
        <v>0.29178799999999999</v>
      </c>
      <c r="I717" s="21">
        <f t="shared" si="204"/>
        <v>0</v>
      </c>
      <c r="J717" s="21">
        <f t="shared" si="205"/>
        <v>0</v>
      </c>
      <c r="K717" s="21">
        <f t="shared" si="206"/>
        <v>0</v>
      </c>
      <c r="L717" s="21">
        <f t="shared" si="207"/>
        <v>100</v>
      </c>
      <c r="M717" s="20">
        <v>0</v>
      </c>
      <c r="N717" s="20">
        <v>0</v>
      </c>
      <c r="O717">
        <f t="shared" si="215"/>
        <v>0</v>
      </c>
      <c r="P717" s="20">
        <v>0</v>
      </c>
      <c r="Q717">
        <f t="shared" si="208"/>
        <v>0</v>
      </c>
      <c r="R717" s="18">
        <f t="shared" si="209"/>
        <v>0</v>
      </c>
      <c r="S717" s="18">
        <f t="shared" si="210"/>
        <v>0</v>
      </c>
      <c r="T717" s="18">
        <f t="shared" si="211"/>
        <v>0</v>
      </c>
      <c r="U717" s="18">
        <f t="shared" si="212"/>
        <v>0</v>
      </c>
      <c r="V717" s="18">
        <f t="shared" si="213"/>
        <v>0</v>
      </c>
      <c r="X717" s="39">
        <f t="shared" si="214"/>
        <v>100</v>
      </c>
      <c r="Z717" s="20">
        <v>0</v>
      </c>
      <c r="AA717" s="53">
        <f t="shared" si="216"/>
        <v>0</v>
      </c>
      <c r="AB717" s="20">
        <v>0</v>
      </c>
      <c r="AC717" s="53">
        <f t="shared" si="217"/>
        <v>0</v>
      </c>
      <c r="AD717" s="20">
        <v>0</v>
      </c>
      <c r="AE717" s="53">
        <f t="shared" si="218"/>
        <v>0</v>
      </c>
      <c r="AF717" s="20">
        <v>0</v>
      </c>
      <c r="AG717" s="48">
        <f t="shared" si="219"/>
        <v>0</v>
      </c>
    </row>
    <row r="718" spans="1:33" ht="14.5" x14ac:dyDescent="0.35">
      <c r="A718" s="19" t="s">
        <v>1424</v>
      </c>
      <c r="B718" s="19" t="s">
        <v>1425</v>
      </c>
      <c r="C718" s="52" t="s">
        <v>30</v>
      </c>
      <c r="D718" s="20">
        <v>0.61990500000000004</v>
      </c>
      <c r="E718" s="20">
        <v>0</v>
      </c>
      <c r="F718" s="20">
        <v>0</v>
      </c>
      <c r="G718" s="20">
        <v>0</v>
      </c>
      <c r="H718" s="20">
        <f t="shared" si="203"/>
        <v>0.61990500000000004</v>
      </c>
      <c r="I718" s="21">
        <f t="shared" si="204"/>
        <v>0</v>
      </c>
      <c r="J718" s="21">
        <f t="shared" si="205"/>
        <v>0</v>
      </c>
      <c r="K718" s="21">
        <f t="shared" si="206"/>
        <v>0</v>
      </c>
      <c r="L718" s="21">
        <f t="shared" si="207"/>
        <v>100</v>
      </c>
      <c r="M718" s="20">
        <v>0</v>
      </c>
      <c r="N718" s="20">
        <v>0</v>
      </c>
      <c r="O718">
        <f t="shared" si="215"/>
        <v>0</v>
      </c>
      <c r="P718" s="20">
        <v>1.2518E-2</v>
      </c>
      <c r="Q718">
        <f t="shared" si="208"/>
        <v>1.2518E-2</v>
      </c>
      <c r="R718" s="18">
        <f t="shared" si="209"/>
        <v>0</v>
      </c>
      <c r="S718" s="18">
        <f t="shared" si="210"/>
        <v>0</v>
      </c>
      <c r="T718" s="18">
        <f t="shared" si="211"/>
        <v>0</v>
      </c>
      <c r="U718" s="18">
        <f t="shared" si="212"/>
        <v>2.0193416733209117</v>
      </c>
      <c r="V718" s="18">
        <f t="shared" si="213"/>
        <v>2.0193416733209117</v>
      </c>
      <c r="X718" s="39">
        <f t="shared" si="214"/>
        <v>100</v>
      </c>
      <c r="Z718" s="20">
        <v>0</v>
      </c>
      <c r="AA718" s="53">
        <f t="shared" si="216"/>
        <v>0</v>
      </c>
      <c r="AB718" s="20">
        <v>0</v>
      </c>
      <c r="AC718" s="53">
        <f t="shared" si="217"/>
        <v>0</v>
      </c>
      <c r="AD718" s="20">
        <v>0</v>
      </c>
      <c r="AE718" s="53">
        <f t="shared" si="218"/>
        <v>0</v>
      </c>
      <c r="AF718" s="20">
        <v>0</v>
      </c>
      <c r="AG718" s="48">
        <f t="shared" si="219"/>
        <v>0</v>
      </c>
    </row>
    <row r="719" spans="1:33" ht="14.5" x14ac:dyDescent="0.35">
      <c r="A719" s="19" t="s">
        <v>1426</v>
      </c>
      <c r="B719" s="19" t="s">
        <v>46</v>
      </c>
      <c r="C719" s="52" t="s">
        <v>30</v>
      </c>
      <c r="D719" s="20">
        <v>0.52453899999999998</v>
      </c>
      <c r="E719" s="20">
        <v>0</v>
      </c>
      <c r="F719" s="20">
        <v>0</v>
      </c>
      <c r="G719" s="20">
        <v>0</v>
      </c>
      <c r="H719" s="20">
        <f t="shared" si="203"/>
        <v>0.52453899999999998</v>
      </c>
      <c r="I719" s="21">
        <f t="shared" si="204"/>
        <v>0</v>
      </c>
      <c r="J719" s="21">
        <f t="shared" si="205"/>
        <v>0</v>
      </c>
      <c r="K719" s="21">
        <f t="shared" si="206"/>
        <v>0</v>
      </c>
      <c r="L719" s="21">
        <f t="shared" si="207"/>
        <v>100</v>
      </c>
      <c r="M719" s="20">
        <v>0</v>
      </c>
      <c r="N719" s="20">
        <v>0</v>
      </c>
      <c r="O719">
        <f t="shared" si="215"/>
        <v>0</v>
      </c>
      <c r="P719" s="20">
        <v>0.12648799999999999</v>
      </c>
      <c r="Q719">
        <f t="shared" si="208"/>
        <v>0.12648799999999999</v>
      </c>
      <c r="R719" s="18">
        <f t="shared" si="209"/>
        <v>0</v>
      </c>
      <c r="S719" s="18">
        <f t="shared" si="210"/>
        <v>0</v>
      </c>
      <c r="T719" s="18">
        <f t="shared" si="211"/>
        <v>0</v>
      </c>
      <c r="U719" s="18">
        <f t="shared" si="212"/>
        <v>24.114126880937356</v>
      </c>
      <c r="V719" s="18">
        <f t="shared" si="213"/>
        <v>24.114126880937356</v>
      </c>
      <c r="X719" s="39">
        <f t="shared" si="214"/>
        <v>100</v>
      </c>
      <c r="Z719" s="20">
        <v>0</v>
      </c>
      <c r="AA719" s="53">
        <f t="shared" si="216"/>
        <v>0</v>
      </c>
      <c r="AB719" s="20">
        <v>0</v>
      </c>
      <c r="AC719" s="53">
        <f t="shared" si="217"/>
        <v>0</v>
      </c>
      <c r="AD719" s="20">
        <v>0</v>
      </c>
      <c r="AE719" s="53">
        <f t="shared" si="218"/>
        <v>0</v>
      </c>
      <c r="AF719" s="20">
        <v>0</v>
      </c>
      <c r="AG719" s="48">
        <f t="shared" si="219"/>
        <v>0</v>
      </c>
    </row>
    <row r="720" spans="1:33" ht="14.5" x14ac:dyDescent="0.35">
      <c r="A720" s="19" t="s">
        <v>1427</v>
      </c>
      <c r="B720" s="19" t="s">
        <v>1428</v>
      </c>
      <c r="C720" s="52" t="s">
        <v>30</v>
      </c>
      <c r="D720" s="20">
        <v>3.8510200000000001</v>
      </c>
      <c r="E720" s="20">
        <v>0</v>
      </c>
      <c r="F720" s="20">
        <v>0</v>
      </c>
      <c r="G720" s="20">
        <v>0</v>
      </c>
      <c r="H720" s="20">
        <f t="shared" si="203"/>
        <v>3.8510200000000001</v>
      </c>
      <c r="I720" s="21">
        <f t="shared" si="204"/>
        <v>0</v>
      </c>
      <c r="J720" s="21">
        <f t="shared" si="205"/>
        <v>0</v>
      </c>
      <c r="K720" s="21">
        <f t="shared" si="206"/>
        <v>0</v>
      </c>
      <c r="L720" s="21">
        <f t="shared" si="207"/>
        <v>100</v>
      </c>
      <c r="M720" s="20">
        <v>3.4410600000000001E-3</v>
      </c>
      <c r="N720" s="20">
        <v>3.28945E-2</v>
      </c>
      <c r="O720">
        <f t="shared" si="215"/>
        <v>3.6335560000000003E-2</v>
      </c>
      <c r="P720" s="20">
        <v>0.324235</v>
      </c>
      <c r="Q720">
        <f t="shared" si="208"/>
        <v>0.36057055999999998</v>
      </c>
      <c r="R720" s="18">
        <f t="shared" si="209"/>
        <v>8.9354508675623598E-2</v>
      </c>
      <c r="S720" s="18">
        <f t="shared" si="210"/>
        <v>0.85417629615011093</v>
      </c>
      <c r="T720" s="18">
        <f t="shared" si="211"/>
        <v>0.94353080482573459</v>
      </c>
      <c r="U720" s="18">
        <f t="shared" si="212"/>
        <v>8.4194577021152828</v>
      </c>
      <c r="V720" s="18">
        <f t="shared" si="213"/>
        <v>9.3629885069410186</v>
      </c>
      <c r="X720" s="39">
        <f t="shared" si="214"/>
        <v>100</v>
      </c>
      <c r="Z720" s="20">
        <v>0</v>
      </c>
      <c r="AA720" s="53">
        <f t="shared" si="216"/>
        <v>0</v>
      </c>
      <c r="AB720" s="20">
        <v>0</v>
      </c>
      <c r="AC720" s="53">
        <f t="shared" si="217"/>
        <v>0</v>
      </c>
      <c r="AD720" s="20">
        <v>0</v>
      </c>
      <c r="AE720" s="53">
        <f t="shared" si="218"/>
        <v>0</v>
      </c>
      <c r="AF720" s="20">
        <v>0.18465500000000001</v>
      </c>
      <c r="AG720" s="48">
        <f t="shared" si="219"/>
        <v>4.7949634122907705</v>
      </c>
    </row>
    <row r="721" spans="1:33" ht="14.5" x14ac:dyDescent="0.35">
      <c r="A721" s="19" t="s">
        <v>1429</v>
      </c>
      <c r="B721" s="19" t="s">
        <v>1430</v>
      </c>
      <c r="C721" s="52" t="s">
        <v>30</v>
      </c>
      <c r="D721" s="20">
        <v>54.829500000000003</v>
      </c>
      <c r="E721" s="20">
        <v>0</v>
      </c>
      <c r="F721" s="20">
        <v>0</v>
      </c>
      <c r="G721" s="20">
        <v>0</v>
      </c>
      <c r="H721" s="20">
        <f t="shared" si="203"/>
        <v>54.829500000000003</v>
      </c>
      <c r="I721" s="21">
        <f t="shared" si="204"/>
        <v>0</v>
      </c>
      <c r="J721" s="21">
        <f t="shared" si="205"/>
        <v>0</v>
      </c>
      <c r="K721" s="21">
        <f t="shared" si="206"/>
        <v>0</v>
      </c>
      <c r="L721" s="21">
        <f t="shared" si="207"/>
        <v>100</v>
      </c>
      <c r="M721" s="20">
        <v>0.44338899999999998</v>
      </c>
      <c r="N721" s="20">
        <v>0.51125500000000001</v>
      </c>
      <c r="O721">
        <f t="shared" si="215"/>
        <v>0.95464400000000005</v>
      </c>
      <c r="P721" s="20">
        <v>2.0694599999999999</v>
      </c>
      <c r="Q721">
        <f t="shared" si="208"/>
        <v>3.0241039999999999</v>
      </c>
      <c r="R721" s="18">
        <f t="shared" si="209"/>
        <v>0.80866869112430351</v>
      </c>
      <c r="S721" s="18">
        <f t="shared" si="210"/>
        <v>0.93244512534310908</v>
      </c>
      <c r="T721" s="18">
        <f t="shared" si="211"/>
        <v>1.7411138164674125</v>
      </c>
      <c r="U721" s="18">
        <f t="shared" si="212"/>
        <v>3.7743550460974467</v>
      </c>
      <c r="V721" s="18">
        <f t="shared" si="213"/>
        <v>5.5154688625648598</v>
      </c>
      <c r="X721" s="39">
        <f t="shared" si="214"/>
        <v>100</v>
      </c>
      <c r="Z721" s="20">
        <v>0</v>
      </c>
      <c r="AA721" s="53">
        <f t="shared" si="216"/>
        <v>0</v>
      </c>
      <c r="AB721" s="20">
        <v>0</v>
      </c>
      <c r="AC721" s="53">
        <f t="shared" si="217"/>
        <v>0</v>
      </c>
      <c r="AD721" s="20">
        <v>0</v>
      </c>
      <c r="AE721" s="53">
        <f t="shared" si="218"/>
        <v>0</v>
      </c>
      <c r="AF721" s="20">
        <v>0</v>
      </c>
      <c r="AG721" s="48">
        <f t="shared" si="219"/>
        <v>0</v>
      </c>
    </row>
    <row r="722" spans="1:33" ht="14.5" x14ac:dyDescent="0.35">
      <c r="A722" s="19" t="s">
        <v>1484</v>
      </c>
      <c r="B722" s="19" t="s">
        <v>1491</v>
      </c>
      <c r="C722" s="52" t="s">
        <v>30</v>
      </c>
      <c r="D722" s="20">
        <v>2.3273600000000001</v>
      </c>
      <c r="E722" s="20">
        <v>0.28199200000000002</v>
      </c>
      <c r="F722" s="20">
        <v>2.61E-4</v>
      </c>
      <c r="G722" s="20">
        <v>0.19048000000000001</v>
      </c>
      <c r="H722" s="20">
        <f t="shared" ref="H722" si="220">D722-E722-F722-G722</f>
        <v>1.8546269999999998</v>
      </c>
      <c r="I722" s="21">
        <f t="shared" ref="I722:I728" si="221">E722/D722*100</f>
        <v>12.116389385398048</v>
      </c>
      <c r="J722" s="21">
        <f t="shared" ref="J722:J723" si="222">F722/D722*100</f>
        <v>1.1214423209129657E-2</v>
      </c>
      <c r="K722" s="21">
        <f t="shared" ref="K722:K723" si="223">G722/D722*100</f>
        <v>8.1843805857280358</v>
      </c>
      <c r="L722" s="21">
        <f t="shared" ref="L722:L723" si="224">H722/D722*100</f>
        <v>79.688015605664773</v>
      </c>
      <c r="M722" s="20">
        <v>8.1502000000000005E-2</v>
      </c>
      <c r="N722" s="20">
        <v>4.3811000000000003E-2</v>
      </c>
      <c r="O722">
        <f t="shared" si="215"/>
        <v>0.12531300000000001</v>
      </c>
      <c r="P722" s="20">
        <v>0.13741500000000001</v>
      </c>
      <c r="Q722">
        <f t="shared" si="208"/>
        <v>0.26272800000000002</v>
      </c>
      <c r="R722" s="18">
        <f t="shared" ref="R722:R728" si="225">M722/D722*100</f>
        <v>3.5019077409597141</v>
      </c>
      <c r="S722" s="18">
        <f t="shared" ref="S722:S728" si="226">N722/D722*100</f>
        <v>1.8824333150006873</v>
      </c>
      <c r="T722" s="18">
        <f t="shared" ref="T722:T728" si="227">O722/D722*100</f>
        <v>5.3843410559604017</v>
      </c>
      <c r="U722" s="18">
        <f t="shared" ref="U722:U728" si="228">P722/D722*100</f>
        <v>5.904329368898666</v>
      </c>
      <c r="V722" s="18">
        <f t="shared" ref="V722:V728" si="229">Q722/D722*100</f>
        <v>11.288670424859069</v>
      </c>
      <c r="X722" s="39">
        <f t="shared" ref="X722:X728" si="230">SUM(I722:L722)</f>
        <v>99.999999999999986</v>
      </c>
      <c r="Z722" s="20">
        <v>0.113744</v>
      </c>
      <c r="AA722" s="53">
        <f t="shared" si="216"/>
        <v>4.8872542279664515</v>
      </c>
      <c r="AB722" s="20">
        <v>0.20421400000000001</v>
      </c>
      <c r="AC722" s="53">
        <f t="shared" si="217"/>
        <v>8.7744912690774104</v>
      </c>
      <c r="AD722" s="20">
        <v>0.26701900000000001</v>
      </c>
      <c r="AE722" s="53">
        <f t="shared" si="218"/>
        <v>11.473042417159357</v>
      </c>
      <c r="AF722" s="20">
        <v>0</v>
      </c>
      <c r="AG722" s="48">
        <f t="shared" si="219"/>
        <v>0</v>
      </c>
    </row>
    <row r="723" spans="1:33" ht="14.5" x14ac:dyDescent="0.35">
      <c r="A723" s="19" t="s">
        <v>618</v>
      </c>
      <c r="B723" s="19" t="s">
        <v>1485</v>
      </c>
      <c r="C723" s="52" t="s">
        <v>1489</v>
      </c>
      <c r="D723" s="20">
        <v>1.1538219999999999</v>
      </c>
      <c r="E723" s="20">
        <v>0</v>
      </c>
      <c r="F723" s="20">
        <v>0</v>
      </c>
      <c r="G723" s="20">
        <v>0</v>
      </c>
      <c r="H723" s="20">
        <f>D723-E723-F723-G723</f>
        <v>1.1538219999999999</v>
      </c>
      <c r="I723" s="21">
        <f t="shared" si="221"/>
        <v>0</v>
      </c>
      <c r="J723" s="21">
        <f t="shared" si="222"/>
        <v>0</v>
      </c>
      <c r="K723" s="21">
        <f t="shared" si="223"/>
        <v>0</v>
      </c>
      <c r="L723" s="21">
        <f t="shared" si="224"/>
        <v>100</v>
      </c>
      <c r="M723" s="20">
        <v>0</v>
      </c>
      <c r="N723" s="20">
        <v>0</v>
      </c>
      <c r="O723">
        <f t="shared" si="215"/>
        <v>0</v>
      </c>
      <c r="P723" s="20">
        <v>3.7199999999999997E-2</v>
      </c>
      <c r="Q723">
        <f t="shared" si="208"/>
        <v>3.7199999999999997E-2</v>
      </c>
      <c r="R723" s="18">
        <f t="shared" si="225"/>
        <v>0</v>
      </c>
      <c r="S723" s="18">
        <f t="shared" si="226"/>
        <v>0</v>
      </c>
      <c r="T723" s="18">
        <f t="shared" si="227"/>
        <v>0</v>
      </c>
      <c r="U723" s="18">
        <f t="shared" si="228"/>
        <v>3.2240674904794675</v>
      </c>
      <c r="V723" s="18">
        <f t="shared" si="229"/>
        <v>3.2240674904794675</v>
      </c>
      <c r="X723" s="39">
        <f t="shared" si="230"/>
        <v>100</v>
      </c>
      <c r="Z723" s="20">
        <v>0</v>
      </c>
      <c r="AA723" s="53">
        <f t="shared" si="216"/>
        <v>0</v>
      </c>
      <c r="AB723" s="20">
        <v>0</v>
      </c>
      <c r="AC723" s="53">
        <f t="shared" si="217"/>
        <v>0</v>
      </c>
      <c r="AD723" s="20">
        <v>0</v>
      </c>
      <c r="AE723" s="53">
        <f t="shared" si="218"/>
        <v>0</v>
      </c>
      <c r="AF723" s="20">
        <v>0</v>
      </c>
      <c r="AG723" s="48">
        <f t="shared" si="219"/>
        <v>0</v>
      </c>
    </row>
    <row r="724" spans="1:33" ht="14.5" x14ac:dyDescent="0.35">
      <c r="A724" s="19" t="s">
        <v>984</v>
      </c>
      <c r="B724" s="19" t="s">
        <v>985</v>
      </c>
      <c r="C724" s="52" t="s">
        <v>98</v>
      </c>
      <c r="D724" s="20">
        <v>0.12667100000000001</v>
      </c>
      <c r="E724" s="20">
        <v>0</v>
      </c>
      <c r="F724" s="20">
        <v>0</v>
      </c>
      <c r="G724" s="20">
        <v>0</v>
      </c>
      <c r="H724" s="20">
        <f t="shared" ref="H724:H728" si="231">D724-E724-F724-G724</f>
        <v>0.12667100000000001</v>
      </c>
      <c r="I724" s="21">
        <f t="shared" si="221"/>
        <v>0</v>
      </c>
      <c r="J724" s="21">
        <f t="shared" ref="J724:J728" si="232">F724/D724*100</f>
        <v>0</v>
      </c>
      <c r="K724" s="21">
        <f t="shared" ref="K724:K728" si="233">G724/D724*100</f>
        <v>0</v>
      </c>
      <c r="L724" s="21">
        <f t="shared" ref="L724:L728" si="234">H724/D724*100</f>
        <v>100</v>
      </c>
      <c r="M724" s="20">
        <v>0</v>
      </c>
      <c r="N724" s="20">
        <v>0</v>
      </c>
      <c r="O724">
        <f t="shared" si="215"/>
        <v>0</v>
      </c>
      <c r="P724" s="20">
        <v>0</v>
      </c>
      <c r="Q724">
        <f t="shared" si="208"/>
        <v>0</v>
      </c>
      <c r="R724" s="18">
        <f t="shared" si="225"/>
        <v>0</v>
      </c>
      <c r="S724" s="18">
        <f t="shared" si="226"/>
        <v>0</v>
      </c>
      <c r="T724" s="18">
        <f t="shared" si="227"/>
        <v>0</v>
      </c>
      <c r="U724" s="18">
        <f t="shared" si="228"/>
        <v>0</v>
      </c>
      <c r="V724" s="18">
        <f t="shared" si="229"/>
        <v>0</v>
      </c>
      <c r="X724" s="39">
        <f t="shared" si="230"/>
        <v>100</v>
      </c>
      <c r="Z724" s="20">
        <v>0</v>
      </c>
      <c r="AA724" s="53">
        <f t="shared" si="216"/>
        <v>0</v>
      </c>
      <c r="AB724" s="20">
        <v>0</v>
      </c>
      <c r="AC724" s="53">
        <f t="shared" si="217"/>
        <v>0</v>
      </c>
      <c r="AD724" s="20">
        <v>0</v>
      </c>
      <c r="AE724" s="53">
        <f t="shared" si="218"/>
        <v>0</v>
      </c>
      <c r="AF724" s="20">
        <v>0</v>
      </c>
      <c r="AG724" s="48">
        <f t="shared" si="219"/>
        <v>0</v>
      </c>
    </row>
    <row r="725" spans="1:33" ht="14.5" x14ac:dyDescent="0.35">
      <c r="A725" s="19" t="s">
        <v>1055</v>
      </c>
      <c r="B725" s="19" t="s">
        <v>1486</v>
      </c>
      <c r="C725" s="52" t="s">
        <v>98</v>
      </c>
      <c r="D725" s="20">
        <v>8.0285999999999996E-2</v>
      </c>
      <c r="E725" s="20">
        <v>0</v>
      </c>
      <c r="F725" s="20">
        <v>0</v>
      </c>
      <c r="G725" s="20">
        <v>0</v>
      </c>
      <c r="H725" s="20">
        <f t="shared" si="231"/>
        <v>8.0285999999999996E-2</v>
      </c>
      <c r="I725" s="21">
        <f t="shared" si="221"/>
        <v>0</v>
      </c>
      <c r="J725" s="21">
        <f t="shared" si="232"/>
        <v>0</v>
      </c>
      <c r="K725" s="21">
        <f t="shared" si="233"/>
        <v>0</v>
      </c>
      <c r="L725" s="21">
        <f t="shared" si="234"/>
        <v>100</v>
      </c>
      <c r="M725" s="20">
        <v>0</v>
      </c>
      <c r="N725" s="20">
        <v>0</v>
      </c>
      <c r="O725">
        <f t="shared" si="215"/>
        <v>0</v>
      </c>
      <c r="P725" s="20">
        <v>0</v>
      </c>
      <c r="Q725">
        <f t="shared" si="208"/>
        <v>0</v>
      </c>
      <c r="R725" s="18">
        <f t="shared" si="225"/>
        <v>0</v>
      </c>
      <c r="S725" s="18">
        <f t="shared" si="226"/>
        <v>0</v>
      </c>
      <c r="T725" s="18">
        <f t="shared" si="227"/>
        <v>0</v>
      </c>
      <c r="U725" s="18">
        <f t="shared" si="228"/>
        <v>0</v>
      </c>
      <c r="V725" s="18">
        <f t="shared" si="229"/>
        <v>0</v>
      </c>
      <c r="X725" s="39">
        <f t="shared" si="230"/>
        <v>100</v>
      </c>
      <c r="Z725" s="20">
        <v>0</v>
      </c>
      <c r="AA725" s="53">
        <f t="shared" si="216"/>
        <v>0</v>
      </c>
      <c r="AB725" s="20">
        <v>0</v>
      </c>
      <c r="AC725" s="53">
        <f t="shared" si="217"/>
        <v>0</v>
      </c>
      <c r="AD725" s="20">
        <v>0</v>
      </c>
      <c r="AE725" s="53">
        <f t="shared" si="218"/>
        <v>0</v>
      </c>
      <c r="AF725" s="20">
        <v>0</v>
      </c>
      <c r="AG725" s="48">
        <f t="shared" si="219"/>
        <v>0</v>
      </c>
    </row>
    <row r="726" spans="1:33" ht="14.5" x14ac:dyDescent="0.35">
      <c r="A726" s="19" t="s">
        <v>1115</v>
      </c>
      <c r="B726" s="19" t="s">
        <v>1487</v>
      </c>
      <c r="C726" s="52" t="s">
        <v>98</v>
      </c>
      <c r="D726" s="20">
        <v>4.6022E-2</v>
      </c>
      <c r="E726" s="20">
        <v>0</v>
      </c>
      <c r="F726" s="20">
        <v>0</v>
      </c>
      <c r="G726" s="20">
        <v>0</v>
      </c>
      <c r="H726" s="20">
        <f t="shared" si="231"/>
        <v>4.6022E-2</v>
      </c>
      <c r="I726" s="21">
        <f t="shared" si="221"/>
        <v>0</v>
      </c>
      <c r="J726" s="21">
        <f t="shared" si="232"/>
        <v>0</v>
      </c>
      <c r="K726" s="21">
        <f t="shared" si="233"/>
        <v>0</v>
      </c>
      <c r="L726" s="21">
        <f t="shared" si="234"/>
        <v>100</v>
      </c>
      <c r="M726" s="20">
        <v>0</v>
      </c>
      <c r="N726" s="20">
        <v>0</v>
      </c>
      <c r="O726">
        <f t="shared" si="215"/>
        <v>0</v>
      </c>
      <c r="P726" s="20">
        <v>3.0499999999999999E-4</v>
      </c>
      <c r="Q726">
        <f t="shared" si="208"/>
        <v>3.0499999999999999E-4</v>
      </c>
      <c r="R726" s="18">
        <f t="shared" si="225"/>
        <v>0</v>
      </c>
      <c r="S726" s="18">
        <f t="shared" si="226"/>
        <v>0</v>
      </c>
      <c r="T726" s="18">
        <f t="shared" si="227"/>
        <v>0</v>
      </c>
      <c r="U726" s="18">
        <f t="shared" si="228"/>
        <v>0.66272652209812688</v>
      </c>
      <c r="V726" s="18">
        <f t="shared" si="229"/>
        <v>0.66272652209812688</v>
      </c>
      <c r="X726" s="39">
        <f t="shared" si="230"/>
        <v>100</v>
      </c>
      <c r="Z726" s="20">
        <v>0</v>
      </c>
      <c r="AA726" s="53">
        <f t="shared" si="216"/>
        <v>0</v>
      </c>
      <c r="AB726" s="20">
        <v>0</v>
      </c>
      <c r="AC726" s="53">
        <f t="shared" si="217"/>
        <v>0</v>
      </c>
      <c r="AD726" s="20">
        <v>0</v>
      </c>
      <c r="AE726" s="53">
        <f t="shared" si="218"/>
        <v>0</v>
      </c>
      <c r="AF726" s="20">
        <v>0</v>
      </c>
      <c r="AG726" s="48">
        <f t="shared" si="219"/>
        <v>0</v>
      </c>
    </row>
    <row r="727" spans="1:33" ht="14.5" x14ac:dyDescent="0.35">
      <c r="A727" s="19" t="s">
        <v>58</v>
      </c>
      <c r="B727" s="19" t="s">
        <v>1428</v>
      </c>
      <c r="C727" s="52" t="s">
        <v>30</v>
      </c>
      <c r="D727" s="20">
        <v>4.2467670000000002</v>
      </c>
      <c r="E727" s="20">
        <v>2.0560000000000001E-3</v>
      </c>
      <c r="F727" s="20">
        <v>0</v>
      </c>
      <c r="G727" s="20">
        <v>0</v>
      </c>
      <c r="H727" s="20">
        <f t="shared" si="231"/>
        <v>4.2447110000000006</v>
      </c>
      <c r="I727" s="21">
        <f t="shared" si="221"/>
        <v>4.8413298869469414E-2</v>
      </c>
      <c r="J727" s="21">
        <f t="shared" si="232"/>
        <v>0</v>
      </c>
      <c r="K727" s="21">
        <f t="shared" si="233"/>
        <v>0</v>
      </c>
      <c r="L727" s="21">
        <f t="shared" si="234"/>
        <v>99.951586701130537</v>
      </c>
      <c r="M727" s="20">
        <v>1.9748999999999999E-2</v>
      </c>
      <c r="N727" s="20">
        <v>3.9102999999999999E-2</v>
      </c>
      <c r="O727">
        <f t="shared" si="215"/>
        <v>5.8852000000000002E-2</v>
      </c>
      <c r="P727" s="20">
        <v>0.34670899999999999</v>
      </c>
      <c r="Q727">
        <f t="shared" si="208"/>
        <v>0.405561</v>
      </c>
      <c r="R727" s="18">
        <f t="shared" si="225"/>
        <v>0.46503610864452888</v>
      </c>
      <c r="S727" s="18">
        <f t="shared" si="226"/>
        <v>0.92077102416968004</v>
      </c>
      <c r="T727" s="18">
        <f t="shared" si="227"/>
        <v>1.385807132814209</v>
      </c>
      <c r="U727" s="18">
        <f t="shared" si="228"/>
        <v>8.1640692790539244</v>
      </c>
      <c r="V727" s="18">
        <f t="shared" si="229"/>
        <v>9.5498764118681336</v>
      </c>
      <c r="X727" s="39">
        <f t="shared" si="230"/>
        <v>100</v>
      </c>
      <c r="Z727" s="20">
        <v>0</v>
      </c>
      <c r="AA727" s="53">
        <f t="shared" si="216"/>
        <v>0</v>
      </c>
      <c r="AB727" s="20">
        <v>0</v>
      </c>
      <c r="AC727" s="53">
        <f t="shared" si="217"/>
        <v>0</v>
      </c>
      <c r="AD727" s="20">
        <v>0</v>
      </c>
      <c r="AE727" s="53">
        <f t="shared" si="218"/>
        <v>0</v>
      </c>
      <c r="AF727" s="20">
        <v>0.20271800000000001</v>
      </c>
      <c r="AG727" s="48">
        <f t="shared" si="219"/>
        <v>4.7734664981620138</v>
      </c>
    </row>
    <row r="728" spans="1:33" ht="14.5" x14ac:dyDescent="0.35">
      <c r="A728" s="19" t="s">
        <v>1429</v>
      </c>
      <c r="B728" s="19" t="s">
        <v>1488</v>
      </c>
      <c r="C728" s="52" t="s">
        <v>30</v>
      </c>
      <c r="D728" s="20">
        <v>12.772244000000001</v>
      </c>
      <c r="E728" s="20">
        <v>0</v>
      </c>
      <c r="F728" s="20">
        <v>0</v>
      </c>
      <c r="G728" s="20">
        <v>0</v>
      </c>
      <c r="H728" s="20">
        <f t="shared" si="231"/>
        <v>12.772244000000001</v>
      </c>
      <c r="I728" s="21">
        <f t="shared" si="221"/>
        <v>0</v>
      </c>
      <c r="J728" s="21">
        <f t="shared" si="232"/>
        <v>0</v>
      </c>
      <c r="K728" s="21">
        <f t="shared" si="233"/>
        <v>0</v>
      </c>
      <c r="L728" s="21">
        <f t="shared" si="234"/>
        <v>100</v>
      </c>
      <c r="M728" s="20">
        <v>9.1174000000000005E-2</v>
      </c>
      <c r="N728" s="20">
        <v>0.142956</v>
      </c>
      <c r="O728">
        <f t="shared" si="215"/>
        <v>0.23413</v>
      </c>
      <c r="P728" s="20">
        <v>0.81396900000000005</v>
      </c>
      <c r="Q728">
        <f t="shared" si="208"/>
        <v>1.0480990000000001</v>
      </c>
      <c r="R728" s="18">
        <f t="shared" si="225"/>
        <v>0.71384480283965768</v>
      </c>
      <c r="S728" s="18">
        <f t="shared" si="226"/>
        <v>1.1192708188161766</v>
      </c>
      <c r="T728" s="18">
        <f t="shared" si="227"/>
        <v>1.8331156216558342</v>
      </c>
      <c r="U728" s="18">
        <f t="shared" si="228"/>
        <v>6.3729521609515132</v>
      </c>
      <c r="V728" s="18">
        <f t="shared" si="229"/>
        <v>8.2060677826073487</v>
      </c>
      <c r="X728" s="39">
        <f t="shared" si="230"/>
        <v>100</v>
      </c>
      <c r="Z728" s="20">
        <v>0</v>
      </c>
      <c r="AA728" s="53">
        <f t="shared" si="216"/>
        <v>0</v>
      </c>
      <c r="AB728" s="20">
        <v>0</v>
      </c>
      <c r="AC728" s="53">
        <f t="shared" si="217"/>
        <v>0</v>
      </c>
      <c r="AD728" s="20">
        <v>0</v>
      </c>
      <c r="AE728" s="53">
        <f t="shared" si="218"/>
        <v>0</v>
      </c>
      <c r="AF728" s="20">
        <v>0</v>
      </c>
      <c r="AG728" s="48">
        <f t="shared" si="219"/>
        <v>0</v>
      </c>
    </row>
    <row r="730" spans="1:33" ht="14.5" x14ac:dyDescent="0.35">
      <c r="H730" s="38" t="s">
        <v>40</v>
      </c>
      <c r="I730" s="39">
        <f>MIN(I1:I721)</f>
        <v>0</v>
      </c>
      <c r="J730" s="39">
        <f>MIN(J1:J721)</f>
        <v>0</v>
      </c>
      <c r="K730" s="39">
        <f>MIN(K1:K721)</f>
        <v>0</v>
      </c>
      <c r="L730" s="39">
        <f>MIN(L1:L721)</f>
        <v>1.161444638048468</v>
      </c>
      <c r="R730" s="39">
        <f>MIN(R1:R721)</f>
        <v>0</v>
      </c>
      <c r="S730" s="39">
        <f>MIN(S1:S721)</f>
        <v>0</v>
      </c>
      <c r="T730" s="39">
        <f>MIN(T1:T721)</f>
        <v>0</v>
      </c>
      <c r="U730" s="39">
        <f>MIN(U1:U721)</f>
        <v>0</v>
      </c>
      <c r="V730" s="39">
        <f>MIN(V1:V721)</f>
        <v>0</v>
      </c>
      <c r="W730"/>
      <c r="X730" s="40">
        <f>SUM(Q730:T730)</f>
        <v>0</v>
      </c>
    </row>
    <row r="731" spans="1:33" ht="14.5" x14ac:dyDescent="0.35">
      <c r="H731" s="38" t="s">
        <v>40</v>
      </c>
      <c r="I731" s="39">
        <f>MAX(I2:I730)</f>
        <v>90.925010439538227</v>
      </c>
      <c r="J731" s="39">
        <f>MAX(J2:J730)</f>
        <v>98.290036432757816</v>
      </c>
      <c r="K731" s="39">
        <f>MAX(K2:K730)</f>
        <v>26.733866958337476</v>
      </c>
      <c r="L731" s="39">
        <f>MAX(L2:L730)</f>
        <v>100</v>
      </c>
      <c r="R731" s="38">
        <f>MAX(R1:R721)</f>
        <v>38.70558345121897</v>
      </c>
      <c r="S731" s="38">
        <f>MAX(S1:S721)</f>
        <v>99.211489160136296</v>
      </c>
      <c r="T731" s="38">
        <f>MAX(T1:T721)</f>
        <v>99.211489160136296</v>
      </c>
      <c r="U731" s="38">
        <f>MAX(U1:U721)</f>
        <v>99.464770820191575</v>
      </c>
      <c r="V731" s="38">
        <f>MAX(V1:V721)</f>
        <v>100.00008441334947</v>
      </c>
      <c r="W731"/>
      <c r="X731" s="38">
        <f>MAX(X1:X721)</f>
        <v>100.00000000000001</v>
      </c>
    </row>
  </sheetData>
  <autoFilter ref="X1:X721" xr:uid="{33688210-AF70-4EA7-B3E7-80A52D073EA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Gillian Quinn</cp:lastModifiedBy>
  <dcterms:created xsi:type="dcterms:W3CDTF">2015-12-04T10:36:28Z</dcterms:created>
  <dcterms:modified xsi:type="dcterms:W3CDTF">2024-01-24T16:49:01Z</dcterms:modified>
</cp:coreProperties>
</file>